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 activeTab="1"/>
  </bookViews>
  <sheets>
    <sheet name="15-1000 ASMP" sheetId="1" r:id="rId1"/>
    <sheet name="15-2000 Zoning Services" sheetId="2" r:id="rId2"/>
  </sheets>
  <definedNames>
    <definedName name="_xlnm.Print_Area" localSheetId="0">'15-1000 ASMP'!$A$1:$G$75</definedName>
    <definedName name="_xlnm.Print_Area" localSheetId="1">'15-2000 Zoning Services'!$A$1:$G$81</definedName>
  </definedNames>
  <calcPr calcId="145621"/>
</workbook>
</file>

<file path=xl/calcChain.xml><?xml version="1.0" encoding="utf-8"?>
<calcChain xmlns="http://schemas.openxmlformats.org/spreadsheetml/2006/main">
  <c r="G51" i="2" l="1"/>
  <c r="G52" i="2"/>
  <c r="D52" i="2"/>
  <c r="E52" i="2"/>
  <c r="F52" i="2"/>
  <c r="D51" i="2"/>
  <c r="E51" i="2"/>
  <c r="F51" i="2"/>
  <c r="C52" i="2"/>
  <c r="C51" i="2"/>
  <c r="B79" i="2"/>
  <c r="C77" i="2"/>
  <c r="D77" i="2"/>
  <c r="E77" i="2"/>
  <c r="F77" i="2"/>
  <c r="G77" i="2"/>
  <c r="G75" i="2"/>
  <c r="D75" i="2"/>
  <c r="E75" i="2"/>
  <c r="F75" i="2"/>
  <c r="C75" i="2"/>
  <c r="B77" i="2"/>
  <c r="D64" i="2"/>
  <c r="E64" i="2"/>
  <c r="F64" i="2"/>
  <c r="D63" i="2"/>
  <c r="E63" i="2"/>
  <c r="F63" i="2"/>
  <c r="C64" i="2"/>
  <c r="G64" i="2" s="1"/>
  <c r="C63" i="2"/>
  <c r="G63" i="2" s="1"/>
  <c r="D62" i="2"/>
  <c r="E62" i="2"/>
  <c r="F62" i="2"/>
  <c r="D61" i="2"/>
  <c r="E61" i="2"/>
  <c r="F61" i="2"/>
  <c r="D60" i="2"/>
  <c r="E60" i="2"/>
  <c r="F60" i="2"/>
  <c r="C62" i="2"/>
  <c r="C61" i="2"/>
  <c r="C60" i="2"/>
  <c r="G62" i="2"/>
  <c r="D59" i="2"/>
  <c r="E59" i="2"/>
  <c r="E66" i="2" s="1"/>
  <c r="F59" i="2"/>
  <c r="C59" i="2"/>
  <c r="G59" i="2" s="1"/>
  <c r="B66" i="2"/>
  <c r="G61" i="2" l="1"/>
  <c r="D66" i="2"/>
  <c r="C66" i="2"/>
  <c r="F66" i="2"/>
  <c r="G60" i="2"/>
  <c r="G66" i="2" s="1"/>
  <c r="D50" i="2" l="1"/>
  <c r="E50" i="2"/>
  <c r="F50" i="2"/>
  <c r="C50" i="2"/>
  <c r="D35" i="2"/>
  <c r="F35" i="2"/>
  <c r="D34" i="2"/>
  <c r="E34" i="2"/>
  <c r="E35" i="2" s="1"/>
  <c r="F34" i="2"/>
  <c r="C34" i="2"/>
  <c r="C35" i="2" s="1"/>
  <c r="B35" i="2"/>
  <c r="F55" i="2"/>
  <c r="F79" i="2" s="1"/>
  <c r="E55" i="2"/>
  <c r="D55" i="2"/>
  <c r="C55" i="2"/>
  <c r="B55" i="2"/>
  <c r="G50" i="2"/>
  <c r="G55" i="2" s="1"/>
  <c r="B22" i="2"/>
  <c r="F20" i="2"/>
  <c r="F22" i="2" s="1"/>
  <c r="E20" i="2"/>
  <c r="E22" i="2" s="1"/>
  <c r="D20" i="2"/>
  <c r="D22" i="2" s="1"/>
  <c r="C20" i="2"/>
  <c r="C22" i="2" s="1"/>
  <c r="B15" i="2"/>
  <c r="G14" i="2"/>
  <c r="F13" i="2"/>
  <c r="F15" i="2" s="1"/>
  <c r="E13" i="2"/>
  <c r="E15" i="2" s="1"/>
  <c r="D13" i="2"/>
  <c r="D15" i="2" s="1"/>
  <c r="C13" i="2"/>
  <c r="C15" i="2" s="1"/>
  <c r="B11" i="2"/>
  <c r="G10" i="2"/>
  <c r="F9" i="2"/>
  <c r="F11" i="2" s="1"/>
  <c r="E9" i="2"/>
  <c r="E11" i="2" s="1"/>
  <c r="D9" i="2"/>
  <c r="D11" i="2" s="1"/>
  <c r="C9" i="2"/>
  <c r="C11" i="2" s="1"/>
  <c r="C73" i="1"/>
  <c r="C75" i="1" s="1"/>
  <c r="D73" i="1"/>
  <c r="E73" i="1"/>
  <c r="F73" i="1"/>
  <c r="G73" i="1"/>
  <c r="G75" i="1" s="1"/>
  <c r="D75" i="1"/>
  <c r="E75" i="1"/>
  <c r="F75" i="1"/>
  <c r="B75" i="1"/>
  <c r="B73" i="1"/>
  <c r="G50" i="1"/>
  <c r="G53" i="1" s="1"/>
  <c r="C53" i="1"/>
  <c r="D53" i="1"/>
  <c r="E53" i="1"/>
  <c r="F53" i="1"/>
  <c r="B53" i="1"/>
  <c r="D20" i="1"/>
  <c r="D22" i="1" s="1"/>
  <c r="E20" i="1"/>
  <c r="E22" i="1" s="1"/>
  <c r="F20" i="1"/>
  <c r="F22" i="1" s="1"/>
  <c r="C20" i="1"/>
  <c r="B22" i="1"/>
  <c r="B15" i="1"/>
  <c r="G14" i="1"/>
  <c r="D13" i="1"/>
  <c r="D15" i="1" s="1"/>
  <c r="E13" i="1"/>
  <c r="E15" i="1" s="1"/>
  <c r="F13" i="1"/>
  <c r="F15" i="1" s="1"/>
  <c r="C13" i="1"/>
  <c r="D9" i="1"/>
  <c r="E9" i="1"/>
  <c r="F9" i="1"/>
  <c r="C9" i="1"/>
  <c r="C11" i="1" s="1"/>
  <c r="B11" i="1"/>
  <c r="G10" i="1"/>
  <c r="C79" i="2" l="1"/>
  <c r="D79" i="2"/>
  <c r="G34" i="2"/>
  <c r="G35" i="2" s="1"/>
  <c r="B27" i="2"/>
  <c r="B81" i="2" s="1"/>
  <c r="E79" i="2"/>
  <c r="E27" i="2"/>
  <c r="D27" i="2"/>
  <c r="D81" i="2" s="1"/>
  <c r="F27" i="2"/>
  <c r="F81" i="2" s="1"/>
  <c r="G11" i="2"/>
  <c r="C27" i="2"/>
  <c r="G9" i="2"/>
  <c r="G13" i="2"/>
  <c r="G15" i="2" s="1"/>
  <c r="G20" i="2"/>
  <c r="G22" i="2" s="1"/>
  <c r="B27" i="1"/>
  <c r="G20" i="1"/>
  <c r="G22" i="1" s="1"/>
  <c r="C22" i="1"/>
  <c r="G13" i="1"/>
  <c r="G15" i="1" s="1"/>
  <c r="C15" i="1"/>
  <c r="F11" i="1"/>
  <c r="F27" i="1" s="1"/>
  <c r="E11" i="1"/>
  <c r="E27" i="1" s="1"/>
  <c r="D11" i="1"/>
  <c r="D27" i="1" s="1"/>
  <c r="G79" i="2" l="1"/>
  <c r="C81" i="2"/>
  <c r="E81" i="2"/>
  <c r="G27" i="2"/>
  <c r="C27" i="1"/>
  <c r="G11" i="1"/>
  <c r="G27" i="1" s="1"/>
  <c r="G9" i="1"/>
  <c r="G81" i="2" l="1"/>
</calcChain>
</file>

<file path=xl/sharedStrings.xml><?xml version="1.0" encoding="utf-8"?>
<sst xmlns="http://schemas.openxmlformats.org/spreadsheetml/2006/main" count="99" uniqueCount="42">
  <si>
    <t>Attachment II - Spending Plan</t>
  </si>
  <si>
    <t>Total FY 2015 Budget Request</t>
  </si>
  <si>
    <t>Q1</t>
  </si>
  <si>
    <t>Q2</t>
  </si>
  <si>
    <t>Q3</t>
  </si>
  <si>
    <t>Q4</t>
  </si>
  <si>
    <t>Total</t>
  </si>
  <si>
    <t>Personal Services (PS)</t>
  </si>
  <si>
    <t>CSG 11: Regular Pay - Cont Full Time</t>
  </si>
  <si>
    <t>Subtotal</t>
  </si>
  <si>
    <t>CSG 12: Regular Pay - Other</t>
  </si>
  <si>
    <t>CSG 13:Additional Gross Pay</t>
  </si>
  <si>
    <t>CSG 14: Fringe</t>
  </si>
  <si>
    <t>CSG 15: Overtime Pay</t>
  </si>
  <si>
    <t>Total Personal Services (PS)</t>
  </si>
  <si>
    <t>Non-Personal Services (NPS)</t>
  </si>
  <si>
    <t>CSG 20: Supplies and Materials</t>
  </si>
  <si>
    <t>List all contracts including vendor name, amount &amp; service provided. All bugeted funds must be accounted for.</t>
  </si>
  <si>
    <t>CSG 31: Telephone, Telegraph, Telegram, Etc</t>
  </si>
  <si>
    <t>CSG 32: Rentals</t>
  </si>
  <si>
    <t>CSG 40: Other Services and Charges</t>
  </si>
  <si>
    <t>CSG 41: Contractual Services</t>
  </si>
  <si>
    <t xml:space="preserve"> </t>
  </si>
  <si>
    <t>CSG 50: Subsidies and Transfers</t>
  </si>
  <si>
    <t>CSG 70: Equipment &amp; Equipment Rental</t>
  </si>
  <si>
    <t>Total Non-Personal Services (NPS)</t>
  </si>
  <si>
    <t>Support for Legal support from OAG</t>
  </si>
  <si>
    <t xml:space="preserve">1000- ASMP </t>
  </si>
  <si>
    <t xml:space="preserve">2000- Zoning Services </t>
  </si>
  <si>
    <t>Program 2000-Zoning Services Budget Total for FY15</t>
  </si>
  <si>
    <t>Program 1000 ASMP Budget Total for FY15</t>
  </si>
  <si>
    <t>Supplies  vendor TBD</t>
  </si>
  <si>
    <t>Maintenance for Equipment vendor TBD</t>
  </si>
  <si>
    <t xml:space="preserve">Board Member Stipends </t>
  </si>
  <si>
    <t xml:space="preserve">General Agency Support -Pcard vendor various </t>
  </si>
  <si>
    <t>Hearing Services for OP (Intra-District Fund 0700)</t>
  </si>
  <si>
    <t>Interactive Zoning Information System development vendor TBD</t>
  </si>
  <si>
    <t>IZIS Website Intergation &amp; Website Development vendor TBD</t>
  </si>
  <si>
    <t>Zoning Map Development  vendor TBD</t>
  </si>
  <si>
    <t>Court Reporting  vendor TBD</t>
  </si>
  <si>
    <t xml:space="preserve">Courier Service vendor TBD </t>
  </si>
  <si>
    <t>Equipment Vendor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</si>
</sst>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2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/>
    <xf numFmtId="0" fontId="6" fillId="0" borderId="0" xfId="2" applyFont="1" applyFill="1" applyBorder="1" applyAlignment="1">
      <alignment horizontal="center"/>
    </xf>
    <xf numFmtId="4" fontId="6" fillId="0" borderId="0" xfId="4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4" fontId="4" fillId="0" borderId="2" xfId="4" applyNumberFormat="1" applyFont="1" applyBorder="1" applyAlignment="1">
      <alignment horizontal="center"/>
    </xf>
    <xf numFmtId="4" fontId="4" fillId="0" borderId="3" xfId="4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4" fontId="4" fillId="0" borderId="0" xfId="4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4" fontId="4" fillId="0" borderId="0" xfId="4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4" fontId="5" fillId="0" borderId="0" xfId="4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5" fillId="3" borderId="6" xfId="2" applyFont="1" applyFill="1" applyBorder="1" applyAlignment="1">
      <alignment horizontal="left"/>
    </xf>
    <xf numFmtId="164" fontId="5" fillId="0" borderId="0" xfId="4" applyNumberFormat="1" applyFont="1" applyAlignment="1">
      <alignment horizontal="right"/>
    </xf>
    <xf numFmtId="6" fontId="5" fillId="0" borderId="0" xfId="2" applyNumberFormat="1" applyFont="1"/>
    <xf numFmtId="0" fontId="5" fillId="0" borderId="0" xfId="2" applyFont="1" applyFill="1"/>
    <xf numFmtId="6" fontId="4" fillId="0" borderId="0" xfId="2" applyNumberFormat="1" applyFont="1"/>
    <xf numFmtId="0" fontId="5" fillId="3" borderId="1" xfId="2" applyFont="1" applyFill="1" applyBorder="1"/>
    <xf numFmtId="0" fontId="5" fillId="0" borderId="0" xfId="2" applyFont="1" applyFill="1" applyBorder="1"/>
    <xf numFmtId="0" fontId="4" fillId="0" borderId="0" xfId="2" applyFont="1" applyFill="1" applyAlignment="1">
      <alignment horizontal="right"/>
    </xf>
    <xf numFmtId="0" fontId="4" fillId="0" borderId="7" xfId="2" applyFont="1" applyFill="1" applyBorder="1" applyAlignment="1">
      <alignment horizontal="left"/>
    </xf>
    <xf numFmtId="0" fontId="5" fillId="3" borderId="6" xfId="2" applyFont="1" applyFill="1" applyBorder="1"/>
    <xf numFmtId="0" fontId="4" fillId="4" borderId="8" xfId="2" applyFont="1" applyFill="1" applyBorder="1"/>
    <xf numFmtId="44" fontId="5" fillId="0" borderId="0" xfId="1" applyNumberFormat="1" applyFont="1" applyAlignment="1">
      <alignment horizontal="right"/>
    </xf>
    <xf numFmtId="44" fontId="5" fillId="0" borderId="0" xfId="2" applyNumberFormat="1" applyFont="1"/>
    <xf numFmtId="44" fontId="5" fillId="0" borderId="0" xfId="5" applyNumberFormat="1" applyFont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5" fillId="0" borderId="0" xfId="2" applyNumberFormat="1" applyFont="1" applyFill="1" applyBorder="1" applyAlignment="1">
      <alignment horizontal="left"/>
    </xf>
    <xf numFmtId="164" fontId="5" fillId="0" borderId="0" xfId="3" applyNumberFormat="1" applyFont="1" applyFill="1" applyAlignment="1">
      <alignment horizontal="right"/>
    </xf>
    <xf numFmtId="164" fontId="5" fillId="0" borderId="0" xfId="2" applyNumberFormat="1" applyFont="1"/>
    <xf numFmtId="164" fontId="5" fillId="0" borderId="0" xfId="1" applyNumberFormat="1" applyFont="1" applyFill="1" applyAlignment="1">
      <alignment horizontal="right"/>
    </xf>
    <xf numFmtId="164" fontId="5" fillId="0" borderId="0" xfId="2" applyNumberFormat="1" applyFont="1" applyFill="1"/>
    <xf numFmtId="164" fontId="4" fillId="0" borderId="0" xfId="2" applyNumberFormat="1" applyFont="1"/>
    <xf numFmtId="164" fontId="5" fillId="0" borderId="0" xfId="2" applyNumberFormat="1" applyFont="1" applyFill="1" applyBorder="1"/>
    <xf numFmtId="164" fontId="5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1" applyNumberFormat="1" applyFont="1"/>
    <xf numFmtId="164" fontId="5" fillId="0" borderId="0" xfId="4" applyNumberFormat="1" applyFont="1" applyBorder="1" applyAlignment="1">
      <alignment horizontal="right"/>
    </xf>
    <xf numFmtId="164" fontId="4" fillId="0" borderId="0" xfId="2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164" fontId="5" fillId="0" borderId="0" xfId="5" applyNumberFormat="1" applyFont="1" applyAlignment="1">
      <alignment horizontal="right"/>
    </xf>
    <xf numFmtId="164" fontId="4" fillId="0" borderId="0" xfId="4" applyNumberFormat="1" applyFont="1" applyBorder="1" applyAlignment="1">
      <alignment horizontal="right"/>
    </xf>
    <xf numFmtId="164" fontId="5" fillId="0" borderId="0" xfId="1" applyNumberFormat="1" applyFont="1" applyFill="1" applyBorder="1"/>
    <xf numFmtId="164" fontId="5" fillId="0" borderId="0" xfId="3" applyNumberFormat="1" applyFont="1" applyAlignment="1">
      <alignment horizontal="right"/>
    </xf>
    <xf numFmtId="164" fontId="4" fillId="0" borderId="0" xfId="5" applyNumberFormat="1" applyFont="1" applyAlignment="1">
      <alignment horizontal="right"/>
    </xf>
    <xf numFmtId="164" fontId="4" fillId="0" borderId="0" xfId="4" applyNumberFormat="1" applyFont="1" applyAlignment="1">
      <alignment horizontal="right"/>
    </xf>
    <xf numFmtId="164" fontId="5" fillId="0" borderId="0" xfId="4" applyNumberFormat="1" applyFont="1" applyFill="1" applyAlignment="1">
      <alignment horizontal="right"/>
    </xf>
    <xf numFmtId="164" fontId="4" fillId="0" borderId="0" xfId="4" applyNumberFormat="1" applyFont="1" applyFill="1" applyBorder="1" applyAlignment="1">
      <alignment horizontal="right"/>
    </xf>
    <xf numFmtId="164" fontId="5" fillId="0" borderId="0" xfId="2" applyNumberFormat="1" applyFont="1" applyFill="1" applyAlignment="1">
      <alignment horizontal="right"/>
    </xf>
    <xf numFmtId="164" fontId="4" fillId="0" borderId="0" xfId="2" applyNumberFormat="1" applyFont="1" applyFill="1" applyBorder="1" applyAlignment="1"/>
    <xf numFmtId="164" fontId="4" fillId="4" borderId="9" xfId="2" applyNumberFormat="1" applyFont="1" applyFill="1" applyBorder="1"/>
    <xf numFmtId="164" fontId="3" fillId="0" borderId="0" xfId="0" applyNumberFormat="1" applyFont="1"/>
  </cellXfs>
  <cellStyles count="6">
    <cellStyle name="Comma 2" xfId="3"/>
    <cellStyle name="Currency" xfId="1" builtinId="4"/>
    <cellStyle name="Currency [0] 2" xfId="5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workbookViewId="0">
      <selection activeCell="G1" sqref="A1:G75"/>
    </sheetView>
  </sheetViews>
  <sheetFormatPr defaultColWidth="8.85546875" defaultRowHeight="15" x14ac:dyDescent="0.25"/>
  <cols>
    <col min="1" max="1" width="55.28515625" style="1" customWidth="1"/>
    <col min="2" max="2" width="16.7109375" style="1" customWidth="1"/>
    <col min="3" max="4" width="15.140625" style="1" customWidth="1"/>
    <col min="5" max="5" width="14.7109375" style="1" customWidth="1"/>
    <col min="6" max="6" width="14.42578125" style="1" customWidth="1"/>
    <col min="7" max="7" width="15.140625" style="1" customWidth="1"/>
    <col min="8" max="16384" width="8.85546875" style="1"/>
  </cols>
  <sheetData>
    <row r="1" spans="1:8" ht="13.9" x14ac:dyDescent="0.25">
      <c r="A1" s="2" t="s">
        <v>0</v>
      </c>
      <c r="B1" s="2"/>
      <c r="C1" s="3"/>
      <c r="D1" s="3"/>
      <c r="E1" s="3"/>
      <c r="F1" s="3"/>
      <c r="G1" s="3"/>
    </row>
    <row r="2" spans="1:8" ht="13.9" x14ac:dyDescent="0.25">
      <c r="A2" s="2"/>
      <c r="B2" s="2"/>
      <c r="C2" s="3"/>
      <c r="D2" s="3"/>
      <c r="E2" s="3"/>
      <c r="F2" s="3"/>
      <c r="G2" s="3"/>
    </row>
    <row r="3" spans="1:8" thickBot="1" x14ac:dyDescent="0.35">
      <c r="A3" s="4" t="s">
        <v>27</v>
      </c>
      <c r="B3" s="4"/>
      <c r="C3" s="5"/>
      <c r="D3" s="5"/>
      <c r="E3" s="6"/>
      <c r="F3" s="4"/>
      <c r="G3" s="4"/>
    </row>
    <row r="4" spans="1:8" ht="28.15" thickBot="1" x14ac:dyDescent="0.3">
      <c r="A4" s="7"/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12" t="s">
        <v>6</v>
      </c>
    </row>
    <row r="5" spans="1:8" ht="14.45" thickBot="1" x14ac:dyDescent="0.3">
      <c r="A5" s="7"/>
      <c r="B5" s="13"/>
      <c r="C5" s="14"/>
      <c r="D5" s="14"/>
      <c r="E5" s="15"/>
      <c r="F5" s="15"/>
      <c r="G5" s="15"/>
    </row>
    <row r="6" spans="1:8" ht="14.45" thickBot="1" x14ac:dyDescent="0.3">
      <c r="A6" s="16" t="s">
        <v>7</v>
      </c>
      <c r="B6" s="17"/>
      <c r="C6" s="18"/>
      <c r="D6" s="18"/>
      <c r="E6" s="19"/>
      <c r="F6" s="7"/>
      <c r="G6" s="7"/>
    </row>
    <row r="7" spans="1:8" ht="14.45" thickBot="1" x14ac:dyDescent="0.3">
      <c r="A7" s="20"/>
      <c r="B7" s="7"/>
      <c r="C7" s="7"/>
      <c r="D7" s="7"/>
      <c r="E7" s="7"/>
      <c r="F7" s="7"/>
      <c r="G7" s="7"/>
    </row>
    <row r="8" spans="1:8" ht="14.45" thickBot="1" x14ac:dyDescent="0.3">
      <c r="A8" s="21" t="s">
        <v>8</v>
      </c>
      <c r="B8" s="22"/>
      <c r="C8" s="23"/>
      <c r="D8" s="23"/>
      <c r="E8" s="24"/>
      <c r="F8" s="25"/>
      <c r="G8" s="25"/>
    </row>
    <row r="9" spans="1:8" ht="13.9" x14ac:dyDescent="0.25">
      <c r="A9" s="3"/>
      <c r="B9" s="41">
        <v>583506.29</v>
      </c>
      <c r="C9" s="42">
        <f>$B$9/4</f>
        <v>145876.57250000001</v>
      </c>
      <c r="D9" s="42">
        <f t="shared" ref="D9:F9" si="0">$B$9/4</f>
        <v>145876.57250000001</v>
      </c>
      <c r="E9" s="42">
        <f t="shared" si="0"/>
        <v>145876.57250000001</v>
      </c>
      <c r="F9" s="42">
        <f t="shared" si="0"/>
        <v>145876.57250000001</v>
      </c>
      <c r="G9" s="43">
        <f>SUM(C9:F9)</f>
        <v>583506.29</v>
      </c>
    </row>
    <row r="10" spans="1:8" ht="13.9" x14ac:dyDescent="0.25">
      <c r="A10" s="26"/>
      <c r="B10" s="44"/>
      <c r="C10" s="45"/>
      <c r="D10" s="44"/>
      <c r="E10" s="42"/>
      <c r="F10" s="43"/>
      <c r="G10" s="43">
        <f t="shared" ref="G10:G11" si="1">SUM(C10:F10)</f>
        <v>0</v>
      </c>
    </row>
    <row r="11" spans="1:8" ht="13.9" x14ac:dyDescent="0.25">
      <c r="A11" s="26" t="s">
        <v>9</v>
      </c>
      <c r="B11" s="44">
        <f>SUM(B9:B10)</f>
        <v>583506.29</v>
      </c>
      <c r="C11" s="44">
        <f>SUM(C8:C10)</f>
        <v>145876.57250000001</v>
      </c>
      <c r="D11" s="44">
        <f>SUM(D8:D10)</f>
        <v>145876.57250000001</v>
      </c>
      <c r="E11" s="44">
        <f>SUM(E8:E10)</f>
        <v>145876.57250000001</v>
      </c>
      <c r="F11" s="44">
        <f>SUM(F8:F10)</f>
        <v>145876.57250000001</v>
      </c>
      <c r="G11" s="43">
        <f t="shared" si="1"/>
        <v>583506.29</v>
      </c>
    </row>
    <row r="12" spans="1:8" ht="13.9" x14ac:dyDescent="0.25">
      <c r="A12" s="27" t="s">
        <v>10</v>
      </c>
      <c r="B12" s="46"/>
      <c r="C12" s="28"/>
      <c r="D12" s="47"/>
      <c r="E12" s="28"/>
      <c r="F12" s="48"/>
      <c r="G12" s="48"/>
    </row>
    <row r="13" spans="1:8" ht="13.9" x14ac:dyDescent="0.25">
      <c r="A13" s="3"/>
      <c r="B13" s="41">
        <v>121732.58</v>
      </c>
      <c r="C13" s="42">
        <f>$B$13/4</f>
        <v>30433.145</v>
      </c>
      <c r="D13" s="42">
        <f t="shared" ref="D13:F13" si="2">$B$13/4</f>
        <v>30433.145</v>
      </c>
      <c r="E13" s="42">
        <f t="shared" si="2"/>
        <v>30433.145</v>
      </c>
      <c r="F13" s="42">
        <f t="shared" si="2"/>
        <v>30433.145</v>
      </c>
      <c r="G13" s="43">
        <f>SUM(C13:F13)</f>
        <v>121732.58</v>
      </c>
    </row>
    <row r="14" spans="1:8" ht="13.9" x14ac:dyDescent="0.25">
      <c r="A14" s="3"/>
      <c r="B14" s="41"/>
      <c r="C14" s="42"/>
      <c r="D14" s="49"/>
      <c r="E14" s="42"/>
      <c r="F14" s="43"/>
      <c r="G14" s="43">
        <f t="shared" ref="G14" si="3">SUM(B14:F14)</f>
        <v>0</v>
      </c>
    </row>
    <row r="15" spans="1:8" ht="13.9" x14ac:dyDescent="0.25">
      <c r="A15" s="24" t="s">
        <v>9</v>
      </c>
      <c r="B15" s="44">
        <f t="shared" ref="B15:G15" si="4">SUM(B13:B14)</f>
        <v>121732.58</v>
      </c>
      <c r="C15" s="44">
        <f t="shared" si="4"/>
        <v>30433.145</v>
      </c>
      <c r="D15" s="44">
        <f t="shared" si="4"/>
        <v>30433.145</v>
      </c>
      <c r="E15" s="44">
        <f t="shared" si="4"/>
        <v>30433.145</v>
      </c>
      <c r="F15" s="44">
        <f t="shared" si="4"/>
        <v>30433.145</v>
      </c>
      <c r="G15" s="44">
        <f t="shared" si="4"/>
        <v>121732.58</v>
      </c>
      <c r="H15" s="3"/>
    </row>
    <row r="16" spans="1:8" ht="13.9" x14ac:dyDescent="0.25">
      <c r="A16" s="27" t="s">
        <v>11</v>
      </c>
      <c r="B16" s="46"/>
      <c r="C16" s="28"/>
      <c r="D16" s="47"/>
      <c r="E16" s="28"/>
      <c r="F16" s="48"/>
      <c r="G16" s="48"/>
      <c r="H16" s="3"/>
    </row>
    <row r="17" spans="1:8" ht="13.9" x14ac:dyDescent="0.25">
      <c r="A17" s="3"/>
      <c r="B17" s="50"/>
      <c r="C17" s="28"/>
      <c r="D17" s="47"/>
      <c r="E17" s="28"/>
      <c r="F17" s="48"/>
      <c r="G17" s="48"/>
      <c r="H17" s="3"/>
    </row>
    <row r="18" spans="1:8" ht="14.45" thickBot="1" x14ac:dyDescent="0.3">
      <c r="A18" s="26" t="s">
        <v>9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"/>
    </row>
    <row r="19" spans="1:8" ht="14.45" thickBot="1" x14ac:dyDescent="0.3">
      <c r="A19" s="32" t="s">
        <v>12</v>
      </c>
      <c r="B19" s="52"/>
      <c r="C19" s="53"/>
      <c r="D19" s="28"/>
      <c r="E19" s="54"/>
      <c r="F19" s="51"/>
      <c r="G19" s="51"/>
      <c r="H19" s="2"/>
    </row>
    <row r="20" spans="1:8" ht="13.9" x14ac:dyDescent="0.25">
      <c r="A20" s="3"/>
      <c r="B20" s="41">
        <v>150215.89000000001</v>
      </c>
      <c r="C20" s="43">
        <f>$B$20/4</f>
        <v>37553.972500000003</v>
      </c>
      <c r="D20" s="43">
        <f t="shared" ref="D20:F20" si="5">$B$20/4</f>
        <v>37553.972500000003</v>
      </c>
      <c r="E20" s="43">
        <f t="shared" si="5"/>
        <v>37553.972500000003</v>
      </c>
      <c r="F20" s="43">
        <f t="shared" si="5"/>
        <v>37553.972500000003</v>
      </c>
      <c r="G20" s="43">
        <f>SUM(C20:F20)</f>
        <v>150215.89000000001</v>
      </c>
      <c r="H20" s="2"/>
    </row>
    <row r="21" spans="1:8" ht="13.9" x14ac:dyDescent="0.25">
      <c r="A21" s="3"/>
      <c r="B21" s="41"/>
      <c r="C21" s="55"/>
      <c r="D21" s="45"/>
      <c r="E21" s="45"/>
      <c r="F21" s="55"/>
      <c r="G21" s="43"/>
      <c r="H21" s="2"/>
    </row>
    <row r="22" spans="1:8" ht="13.9" x14ac:dyDescent="0.25">
      <c r="A22" s="26" t="s">
        <v>9</v>
      </c>
      <c r="B22" s="44">
        <f>SUM(B20:B21)</f>
        <v>150215.89000000001</v>
      </c>
      <c r="C22" s="44">
        <f t="shared" ref="C22:G22" si="6">SUM(C20:C21)</f>
        <v>37553.972500000003</v>
      </c>
      <c r="D22" s="44">
        <f t="shared" si="6"/>
        <v>37553.972500000003</v>
      </c>
      <c r="E22" s="44">
        <f t="shared" si="6"/>
        <v>37553.972500000003</v>
      </c>
      <c r="F22" s="44">
        <f t="shared" si="6"/>
        <v>37553.972500000003</v>
      </c>
      <c r="G22" s="44">
        <f t="shared" si="6"/>
        <v>150215.89000000001</v>
      </c>
      <c r="H22" s="2"/>
    </row>
    <row r="23" spans="1:8" ht="13.9" x14ac:dyDescent="0.25">
      <c r="A23" s="27" t="s">
        <v>13</v>
      </c>
      <c r="B23" s="46"/>
      <c r="C23" s="56"/>
      <c r="D23" s="28"/>
      <c r="E23" s="54"/>
      <c r="F23" s="51"/>
      <c r="G23" s="51"/>
      <c r="H23" s="2"/>
    </row>
    <row r="24" spans="1:8" ht="13.9" x14ac:dyDescent="0.25">
      <c r="A24" s="3"/>
      <c r="B24" s="50"/>
      <c r="C24" s="48"/>
      <c r="D24" s="48"/>
      <c r="E24" s="53"/>
      <c r="F24" s="48"/>
      <c r="G24" s="48"/>
      <c r="H24" s="3"/>
    </row>
    <row r="25" spans="1:8" ht="13.9" x14ac:dyDescent="0.25">
      <c r="A25" s="26" t="s">
        <v>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3"/>
    </row>
    <row r="26" spans="1:8" ht="14.45" thickBot="1" x14ac:dyDescent="0.3">
      <c r="A26" s="26"/>
      <c r="B26" s="57"/>
      <c r="C26" s="48"/>
      <c r="D26" s="48"/>
      <c r="E26" s="48"/>
      <c r="F26" s="48"/>
      <c r="G26" s="48"/>
      <c r="H26" s="3"/>
    </row>
    <row r="27" spans="1:8" ht="14.45" thickBot="1" x14ac:dyDescent="0.3">
      <c r="A27" s="16" t="s">
        <v>14</v>
      </c>
      <c r="B27" s="58">
        <f>B25+B22+B18+B15+B11</f>
        <v>855454.76</v>
      </c>
      <c r="C27" s="59">
        <f t="shared" ref="C27:G27" si="7">C25+C22+C18+C15+C11</f>
        <v>213863.69</v>
      </c>
      <c r="D27" s="59">
        <f t="shared" si="7"/>
        <v>213863.69</v>
      </c>
      <c r="E27" s="59">
        <f t="shared" si="7"/>
        <v>213863.69</v>
      </c>
      <c r="F27" s="59">
        <f t="shared" si="7"/>
        <v>213863.69</v>
      </c>
      <c r="G27" s="59">
        <f t="shared" si="7"/>
        <v>855454.76</v>
      </c>
      <c r="H27" s="29"/>
    </row>
    <row r="28" spans="1:8" ht="14.45" thickBot="1" x14ac:dyDescent="0.3">
      <c r="A28" s="26"/>
      <c r="B28" s="57"/>
      <c r="C28" s="48"/>
      <c r="D28" s="48"/>
      <c r="E28" s="48"/>
      <c r="F28" s="48"/>
      <c r="G28" s="48"/>
      <c r="H28" s="3"/>
    </row>
    <row r="29" spans="1:8" ht="14.45" thickBot="1" x14ac:dyDescent="0.3">
      <c r="A29" s="16" t="s">
        <v>15</v>
      </c>
      <c r="B29" s="59"/>
      <c r="C29" s="48"/>
      <c r="D29" s="48"/>
      <c r="E29" s="48"/>
      <c r="F29" s="48"/>
      <c r="G29" s="48"/>
      <c r="H29" s="3"/>
    </row>
    <row r="30" spans="1:8" ht="14.45" thickBot="1" x14ac:dyDescent="0.3">
      <c r="A30" s="35"/>
      <c r="B30" s="59"/>
      <c r="C30" s="56"/>
      <c r="D30" s="28"/>
      <c r="E30" s="53"/>
      <c r="F30" s="48"/>
      <c r="G30" s="48"/>
      <c r="H30" s="3"/>
    </row>
    <row r="31" spans="1:8" ht="14.45" thickBot="1" x14ac:dyDescent="0.3">
      <c r="A31" s="32" t="s">
        <v>16</v>
      </c>
      <c r="B31" s="52"/>
      <c r="C31" s="28"/>
      <c r="D31" s="28"/>
      <c r="E31" s="53"/>
      <c r="F31" s="48"/>
      <c r="G31" s="48"/>
      <c r="H31" s="3"/>
    </row>
    <row r="32" spans="1:8" ht="13.9" x14ac:dyDescent="0.25">
      <c r="A32" s="33" t="s">
        <v>17</v>
      </c>
      <c r="B32" s="52"/>
      <c r="C32" s="28"/>
      <c r="D32" s="53"/>
      <c r="E32" s="60"/>
      <c r="F32" s="48"/>
      <c r="G32" s="48"/>
      <c r="H32" s="3"/>
    </row>
    <row r="33" spans="1:8" ht="13.9" x14ac:dyDescent="0.25">
      <c r="A33" s="3"/>
      <c r="B33" s="48"/>
      <c r="C33" s="28"/>
      <c r="D33" s="28"/>
      <c r="E33" s="53"/>
      <c r="F33" s="48"/>
      <c r="G33" s="48">
        <v>0</v>
      </c>
      <c r="H33" s="3"/>
    </row>
    <row r="34" spans="1:8" ht="13.9" x14ac:dyDescent="0.25">
      <c r="A34" s="26"/>
      <c r="B34" s="54"/>
      <c r="C34" s="61"/>
      <c r="D34" s="28"/>
      <c r="E34" s="53"/>
      <c r="F34" s="48"/>
      <c r="G34" s="48">
        <v>0</v>
      </c>
      <c r="H34" s="3"/>
    </row>
    <row r="35" spans="1:8" ht="14.45" thickBot="1" x14ac:dyDescent="0.3">
      <c r="A35" s="26" t="s">
        <v>9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29"/>
    </row>
    <row r="36" spans="1:8" ht="14.45" thickBot="1" x14ac:dyDescent="0.3">
      <c r="A36" s="32" t="s">
        <v>18</v>
      </c>
      <c r="B36" s="52"/>
      <c r="C36" s="53"/>
      <c r="D36" s="53"/>
      <c r="E36" s="53"/>
      <c r="F36" s="48"/>
      <c r="G36" s="48"/>
      <c r="H36" s="3"/>
    </row>
    <row r="37" spans="1:8" ht="13.9" x14ac:dyDescent="0.25">
      <c r="A37" s="33" t="s">
        <v>17</v>
      </c>
      <c r="B37" s="52"/>
      <c r="C37" s="53"/>
      <c r="D37" s="53"/>
      <c r="E37" s="53"/>
      <c r="F37" s="48"/>
      <c r="G37" s="48">
        <v>0</v>
      </c>
      <c r="H37" s="3"/>
    </row>
    <row r="38" spans="1:8" ht="13.9" x14ac:dyDescent="0.25">
      <c r="A38" s="26"/>
      <c r="B38" s="54"/>
      <c r="C38" s="53"/>
      <c r="D38" s="53"/>
      <c r="E38" s="53"/>
      <c r="F38" s="48"/>
      <c r="G38" s="48">
        <v>0</v>
      </c>
      <c r="H38" s="3"/>
    </row>
    <row r="39" spans="1:8" ht="13.9" x14ac:dyDescent="0.25">
      <c r="A39" s="26"/>
      <c r="B39" s="54"/>
      <c r="C39" s="54"/>
      <c r="D39" s="53"/>
      <c r="E39" s="53"/>
      <c r="F39" s="48"/>
      <c r="G39" s="48">
        <v>0</v>
      </c>
      <c r="H39" s="3"/>
    </row>
    <row r="40" spans="1:8" ht="14.45" thickBot="1" x14ac:dyDescent="0.3">
      <c r="A40" s="26" t="s">
        <v>9</v>
      </c>
      <c r="B40" s="54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29"/>
    </row>
    <row r="41" spans="1:8" ht="14.45" thickBot="1" x14ac:dyDescent="0.3">
      <c r="A41" s="32" t="s">
        <v>19</v>
      </c>
      <c r="B41" s="52"/>
      <c r="C41" s="53"/>
      <c r="D41" s="53"/>
      <c r="E41" s="53"/>
      <c r="F41" s="48"/>
      <c r="G41" s="48"/>
    </row>
    <row r="42" spans="1:8" ht="13.9" x14ac:dyDescent="0.25">
      <c r="A42" s="33" t="s">
        <v>17</v>
      </c>
      <c r="B42" s="52"/>
      <c r="C42" s="53"/>
      <c r="D42" s="53"/>
      <c r="E42" s="53"/>
      <c r="F42" s="48"/>
      <c r="G42" s="48">
        <v>0</v>
      </c>
    </row>
    <row r="43" spans="1:8" ht="13.9" x14ac:dyDescent="0.25">
      <c r="A43" s="26"/>
      <c r="B43" s="54"/>
      <c r="C43" s="53"/>
      <c r="D43" s="53"/>
      <c r="E43" s="53"/>
      <c r="F43" s="48"/>
      <c r="G43" s="48">
        <v>0</v>
      </c>
    </row>
    <row r="44" spans="1:8" ht="13.9" x14ac:dyDescent="0.25">
      <c r="A44" s="26"/>
      <c r="B44" s="54"/>
      <c r="C44" s="53"/>
      <c r="D44" s="53"/>
      <c r="E44" s="53"/>
      <c r="F44" s="48"/>
      <c r="G44" s="48">
        <v>0</v>
      </c>
    </row>
    <row r="45" spans="1:8" ht="13.9" x14ac:dyDescent="0.25">
      <c r="A45" s="26"/>
      <c r="B45" s="54"/>
      <c r="C45" s="54"/>
      <c r="D45" s="53"/>
      <c r="E45" s="53"/>
      <c r="F45" s="48"/>
      <c r="G45" s="48">
        <v>0</v>
      </c>
    </row>
    <row r="46" spans="1:8" ht="14.45" thickBot="1" x14ac:dyDescent="0.3">
      <c r="A46" s="26" t="s">
        <v>9</v>
      </c>
      <c r="B46" s="54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8" ht="14.45" thickBot="1" x14ac:dyDescent="0.3">
      <c r="A47" s="32" t="s">
        <v>20</v>
      </c>
      <c r="B47" s="52"/>
      <c r="C47" s="53"/>
      <c r="D47" s="53"/>
      <c r="E47" s="53"/>
      <c r="F47" s="48"/>
      <c r="G47" s="48"/>
    </row>
    <row r="48" spans="1:8" ht="13.9" x14ac:dyDescent="0.25">
      <c r="A48" s="33" t="s">
        <v>17</v>
      </c>
      <c r="B48" s="52"/>
      <c r="C48" s="60"/>
      <c r="D48" s="53"/>
      <c r="E48" s="53"/>
      <c r="F48" s="48"/>
      <c r="G48" s="48"/>
    </row>
    <row r="49" spans="1:8" ht="13.9" x14ac:dyDescent="0.25">
      <c r="A49" s="33"/>
      <c r="B49" s="52"/>
      <c r="C49" s="60"/>
      <c r="D49" s="53"/>
      <c r="E49" s="53"/>
      <c r="F49" s="48"/>
      <c r="G49" s="48">
        <v>0</v>
      </c>
      <c r="H49" s="3"/>
    </row>
    <row r="50" spans="1:8" ht="13.9" x14ac:dyDescent="0.25">
      <c r="A50" s="33" t="s">
        <v>26</v>
      </c>
      <c r="B50" s="62">
        <v>155000</v>
      </c>
      <c r="C50" s="42">
        <v>155000</v>
      </c>
      <c r="D50" s="53">
        <v>0</v>
      </c>
      <c r="E50" s="53">
        <v>0</v>
      </c>
      <c r="F50" s="48">
        <v>0</v>
      </c>
      <c r="G50" s="48">
        <f>SUM(C50:F50)</f>
        <v>155000</v>
      </c>
      <c r="H50" s="3"/>
    </row>
    <row r="51" spans="1:8" ht="13.9" x14ac:dyDescent="0.25">
      <c r="A51" s="33"/>
      <c r="B51" s="52"/>
      <c r="C51" s="60"/>
      <c r="D51" s="53"/>
      <c r="E51" s="53"/>
      <c r="F51" s="48"/>
      <c r="G51" s="48">
        <v>0</v>
      </c>
      <c r="H51" s="3"/>
    </row>
    <row r="52" spans="1:8" ht="13.9" x14ac:dyDescent="0.25">
      <c r="A52" s="3"/>
      <c r="B52" s="48"/>
      <c r="C52" s="53"/>
      <c r="D52" s="53"/>
      <c r="E52" s="53"/>
      <c r="F52" s="48"/>
      <c r="G52" s="48">
        <v>0</v>
      </c>
      <c r="H52" s="3"/>
    </row>
    <row r="53" spans="1:8" ht="14.45" thickBot="1" x14ac:dyDescent="0.3">
      <c r="A53" s="26" t="s">
        <v>9</v>
      </c>
      <c r="B53" s="45">
        <f>SUM(B50:B52)</f>
        <v>155000</v>
      </c>
      <c r="C53" s="45">
        <f t="shared" ref="C53:G53" si="8">SUM(C50:C52)</f>
        <v>155000</v>
      </c>
      <c r="D53" s="45">
        <f t="shared" si="8"/>
        <v>0</v>
      </c>
      <c r="E53" s="45">
        <f t="shared" si="8"/>
        <v>0</v>
      </c>
      <c r="F53" s="45">
        <f t="shared" si="8"/>
        <v>0</v>
      </c>
      <c r="G53" s="45">
        <f t="shared" si="8"/>
        <v>155000</v>
      </c>
      <c r="H53" s="29"/>
    </row>
    <row r="54" spans="1:8" ht="14.45" thickBot="1" x14ac:dyDescent="0.3">
      <c r="A54" s="32" t="s">
        <v>21</v>
      </c>
      <c r="B54" s="52"/>
      <c r="C54" s="53"/>
      <c r="D54" s="53"/>
      <c r="E54" s="53"/>
      <c r="F54" s="48"/>
      <c r="G54" s="48"/>
      <c r="H54" s="3"/>
    </row>
    <row r="55" spans="1:8" ht="13.9" x14ac:dyDescent="0.25">
      <c r="A55" s="33" t="s">
        <v>17</v>
      </c>
      <c r="B55" s="52"/>
      <c r="C55" s="60"/>
      <c r="D55" s="63"/>
      <c r="E55" s="53"/>
      <c r="F55" s="48"/>
      <c r="G55" s="48"/>
      <c r="H55" s="3"/>
    </row>
    <row r="56" spans="1:8" ht="13.9" x14ac:dyDescent="0.25">
      <c r="A56" s="33"/>
      <c r="B56" s="52"/>
      <c r="C56" s="60"/>
      <c r="D56" s="63"/>
      <c r="E56" s="53"/>
      <c r="F56" s="48"/>
      <c r="G56" s="48">
        <v>0</v>
      </c>
      <c r="H56" s="3"/>
    </row>
    <row r="57" spans="1:8" ht="13.9" x14ac:dyDescent="0.25">
      <c r="A57" s="33"/>
      <c r="B57" s="52"/>
      <c r="C57" s="60"/>
      <c r="D57" s="63"/>
      <c r="E57" s="53"/>
      <c r="F57" s="48"/>
      <c r="G57" s="48">
        <v>0</v>
      </c>
      <c r="H57" s="3"/>
    </row>
    <row r="58" spans="1:8" ht="13.9" x14ac:dyDescent="0.25">
      <c r="A58" s="33"/>
      <c r="B58" s="52"/>
      <c r="C58" s="60"/>
      <c r="D58" s="63"/>
      <c r="E58" s="53"/>
      <c r="F58" s="48"/>
      <c r="G58" s="48">
        <v>0</v>
      </c>
      <c r="H58" s="3"/>
    </row>
    <row r="59" spans="1:8" ht="13.9" x14ac:dyDescent="0.25">
      <c r="A59" s="26" t="s">
        <v>22</v>
      </c>
      <c r="B59" s="54"/>
      <c r="C59" s="61"/>
      <c r="D59" s="63"/>
      <c r="E59" s="53"/>
      <c r="F59" s="48"/>
      <c r="G59" s="48">
        <v>0</v>
      </c>
      <c r="H59" s="3"/>
    </row>
    <row r="60" spans="1:8" ht="13.9" x14ac:dyDescent="0.25">
      <c r="A60" s="26" t="s">
        <v>9</v>
      </c>
      <c r="B60" s="54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29"/>
    </row>
    <row r="61" spans="1:8" ht="13.9" x14ac:dyDescent="0.25">
      <c r="A61" s="27" t="s">
        <v>23</v>
      </c>
      <c r="B61" s="46"/>
      <c r="C61" s="61"/>
      <c r="D61" s="63"/>
      <c r="E61" s="53"/>
      <c r="F61" s="48"/>
      <c r="G61" s="48"/>
      <c r="H61" s="3"/>
    </row>
    <row r="62" spans="1:8" x14ac:dyDescent="0.25">
      <c r="A62" s="33"/>
      <c r="B62" s="52"/>
      <c r="C62" s="60"/>
      <c r="D62" s="53"/>
      <c r="E62" s="53"/>
      <c r="F62" s="48"/>
      <c r="G62" s="48"/>
      <c r="H62" s="3"/>
    </row>
    <row r="63" spans="1:8" x14ac:dyDescent="0.25">
      <c r="A63" s="26"/>
      <c r="B63" s="54"/>
      <c r="C63" s="60"/>
      <c r="D63" s="53"/>
      <c r="E63" s="53"/>
      <c r="F63" s="48"/>
      <c r="G63" s="48">
        <v>0</v>
      </c>
      <c r="H63" s="3"/>
    </row>
    <row r="64" spans="1:8" x14ac:dyDescent="0.25">
      <c r="A64" s="26"/>
      <c r="B64" s="54"/>
      <c r="C64" s="64"/>
      <c r="D64" s="53"/>
      <c r="E64" s="53"/>
      <c r="F64" s="48"/>
      <c r="G64" s="48">
        <v>0</v>
      </c>
      <c r="H64" s="3"/>
    </row>
    <row r="65" spans="1:8" x14ac:dyDescent="0.25">
      <c r="A65" s="26" t="s">
        <v>9</v>
      </c>
      <c r="B65" s="54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29"/>
    </row>
    <row r="66" spans="1:8" x14ac:dyDescent="0.25">
      <c r="A66" s="36" t="s">
        <v>24</v>
      </c>
      <c r="B66" s="52"/>
      <c r="C66" s="28"/>
      <c r="D66" s="65"/>
      <c r="E66" s="54"/>
      <c r="F66" s="48"/>
      <c r="G66" s="48"/>
      <c r="H66" s="3"/>
    </row>
    <row r="67" spans="1:8" x14ac:dyDescent="0.25">
      <c r="A67" s="33" t="s">
        <v>17</v>
      </c>
      <c r="B67" s="52"/>
      <c r="C67" s="28"/>
      <c r="D67" s="63"/>
      <c r="E67" s="28"/>
      <c r="F67" s="48"/>
      <c r="G67" s="48"/>
      <c r="H67" s="3"/>
    </row>
    <row r="68" spans="1:8" x14ac:dyDescent="0.25">
      <c r="A68" s="30"/>
      <c r="B68" s="50"/>
      <c r="C68" s="66"/>
      <c r="D68" s="47"/>
      <c r="E68" s="66"/>
      <c r="F68" s="50"/>
      <c r="G68" s="50">
        <v>0</v>
      </c>
      <c r="H68" s="30"/>
    </row>
    <row r="69" spans="1:8" x14ac:dyDescent="0.25">
      <c r="A69" s="30"/>
      <c r="B69" s="50"/>
      <c r="C69" s="66"/>
      <c r="D69" s="47"/>
      <c r="E69" s="66"/>
      <c r="F69" s="50"/>
      <c r="G69" s="50">
        <v>0</v>
      </c>
      <c r="H69" s="30"/>
    </row>
    <row r="70" spans="1:8" x14ac:dyDescent="0.25">
      <c r="A70" s="34"/>
      <c r="B70" s="57"/>
      <c r="C70" s="67"/>
      <c r="D70" s="47"/>
      <c r="E70" s="68"/>
      <c r="F70" s="50"/>
      <c r="G70" s="50">
        <v>0</v>
      </c>
      <c r="H70" s="30"/>
    </row>
    <row r="71" spans="1:8" x14ac:dyDescent="0.25">
      <c r="A71" s="26" t="s">
        <v>9</v>
      </c>
      <c r="B71" s="54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31"/>
    </row>
    <row r="72" spans="1:8" ht="15.75" thickBot="1" x14ac:dyDescent="0.3">
      <c r="A72" s="26"/>
      <c r="B72" s="54"/>
      <c r="C72" s="51"/>
      <c r="D72" s="51"/>
      <c r="E72" s="51"/>
      <c r="F72" s="51"/>
      <c r="G72" s="51"/>
      <c r="H72" s="31"/>
    </row>
    <row r="73" spans="1:8" ht="15.75" thickBot="1" x14ac:dyDescent="0.3">
      <c r="A73" s="16" t="s">
        <v>25</v>
      </c>
      <c r="B73" s="69">
        <f>B71+B65+B60+B53+B46+B40+B35</f>
        <v>155000</v>
      </c>
      <c r="C73" s="69">
        <f t="shared" ref="C73:F73" si="9">C71+C65+C60+C53+C46+C40+C35</f>
        <v>155000</v>
      </c>
      <c r="D73" s="69">
        <f t="shared" si="9"/>
        <v>0</v>
      </c>
      <c r="E73" s="69">
        <f t="shared" si="9"/>
        <v>0</v>
      </c>
      <c r="F73" s="69">
        <f t="shared" si="9"/>
        <v>0</v>
      </c>
      <c r="G73" s="67">
        <f>SUM(C73:F73)</f>
        <v>155000</v>
      </c>
      <c r="H73" s="29"/>
    </row>
    <row r="74" spans="1:8" x14ac:dyDescent="0.25">
      <c r="A74" s="26"/>
      <c r="B74" s="54"/>
      <c r="C74" s="51"/>
      <c r="D74" s="51"/>
      <c r="E74" s="51"/>
      <c r="F74" s="51"/>
      <c r="G74" s="51"/>
      <c r="H74" s="31"/>
    </row>
    <row r="75" spans="1:8" x14ac:dyDescent="0.25">
      <c r="A75" s="37" t="s">
        <v>30</v>
      </c>
      <c r="B75" s="70">
        <f>B73+B27</f>
        <v>1010454.76</v>
      </c>
      <c r="C75" s="70">
        <f t="shared" ref="C75:G75" si="10">C73+C27</f>
        <v>368863.69</v>
      </c>
      <c r="D75" s="70">
        <f t="shared" si="10"/>
        <v>213863.69</v>
      </c>
      <c r="E75" s="70">
        <f t="shared" si="10"/>
        <v>213863.69</v>
      </c>
      <c r="F75" s="70">
        <f t="shared" si="10"/>
        <v>213863.69</v>
      </c>
      <c r="G75" s="70">
        <f t="shared" si="10"/>
        <v>1010454.76</v>
      </c>
      <c r="H75" s="3"/>
    </row>
    <row r="77" spans="1:8" x14ac:dyDescent="0.25">
      <c r="G77" s="71"/>
    </row>
    <row r="79" spans="1:8" x14ac:dyDescent="0.25">
      <c r="A79" s="26"/>
      <c r="B79" s="26"/>
      <c r="C79" s="23"/>
      <c r="D79" s="23"/>
      <c r="E79" s="3"/>
      <c r="F79" s="3"/>
      <c r="G79" s="39"/>
      <c r="H79" s="3"/>
    </row>
  </sheetData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G1" sqref="A1:G81"/>
    </sheetView>
  </sheetViews>
  <sheetFormatPr defaultColWidth="8.85546875" defaultRowHeight="15" x14ac:dyDescent="0.25"/>
  <cols>
    <col min="1" max="1" width="55.28515625" style="1" customWidth="1"/>
    <col min="2" max="2" width="16.7109375" style="1" customWidth="1"/>
    <col min="3" max="4" width="15.140625" style="1" customWidth="1"/>
    <col min="5" max="5" width="14.7109375" style="1" customWidth="1"/>
    <col min="6" max="6" width="14.42578125" style="1" customWidth="1"/>
    <col min="7" max="7" width="15.140625" style="1" customWidth="1"/>
    <col min="8" max="16384" width="8.85546875" style="1"/>
  </cols>
  <sheetData>
    <row r="1" spans="1:8" ht="13.9" x14ac:dyDescent="0.25">
      <c r="A1" s="2" t="s">
        <v>0</v>
      </c>
      <c r="B1" s="2"/>
      <c r="C1" s="3"/>
      <c r="D1" s="3"/>
      <c r="E1" s="3"/>
      <c r="F1" s="3"/>
      <c r="G1" s="3"/>
    </row>
    <row r="2" spans="1:8" ht="13.9" x14ac:dyDescent="0.25">
      <c r="A2" s="2"/>
      <c r="B2" s="2"/>
      <c r="C2" s="3"/>
      <c r="D2" s="3"/>
      <c r="E2" s="3"/>
      <c r="F2" s="3"/>
      <c r="G2" s="3"/>
    </row>
    <row r="3" spans="1:8" thickBot="1" x14ac:dyDescent="0.35">
      <c r="A3" s="4" t="s">
        <v>28</v>
      </c>
      <c r="B3" s="4"/>
      <c r="C3" s="5"/>
      <c r="D3" s="5"/>
      <c r="E3" s="6"/>
      <c r="F3" s="4"/>
      <c r="G3" s="4"/>
    </row>
    <row r="4" spans="1:8" ht="28.15" thickBot="1" x14ac:dyDescent="0.3">
      <c r="A4" s="7"/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12" t="s">
        <v>6</v>
      </c>
    </row>
    <row r="5" spans="1:8" ht="14.45" thickBot="1" x14ac:dyDescent="0.3">
      <c r="A5" s="7"/>
      <c r="B5" s="13"/>
      <c r="C5" s="14"/>
      <c r="D5" s="14"/>
      <c r="E5" s="15"/>
      <c r="F5" s="15"/>
      <c r="G5" s="15"/>
    </row>
    <row r="6" spans="1:8" ht="14.45" thickBot="1" x14ac:dyDescent="0.3">
      <c r="A6" s="16" t="s">
        <v>7</v>
      </c>
      <c r="B6" s="17"/>
      <c r="C6" s="18"/>
      <c r="D6" s="18"/>
      <c r="E6" s="19"/>
      <c r="F6" s="7"/>
      <c r="G6" s="7"/>
    </row>
    <row r="7" spans="1:8" ht="14.45" thickBot="1" x14ac:dyDescent="0.3">
      <c r="A7" s="20"/>
      <c r="B7" s="7"/>
      <c r="C7" s="7"/>
      <c r="D7" s="7"/>
      <c r="E7" s="7"/>
      <c r="F7" s="7"/>
      <c r="G7" s="7"/>
    </row>
    <row r="8" spans="1:8" ht="14.45" thickBot="1" x14ac:dyDescent="0.3">
      <c r="A8" s="21" t="s">
        <v>8</v>
      </c>
      <c r="B8" s="22"/>
      <c r="C8" s="23"/>
      <c r="D8" s="23"/>
      <c r="E8" s="24"/>
      <c r="F8" s="25"/>
      <c r="G8" s="25"/>
    </row>
    <row r="9" spans="1:8" ht="13.9" x14ac:dyDescent="0.25">
      <c r="A9" s="3"/>
      <c r="B9" s="41">
        <v>961133.7</v>
      </c>
      <c r="C9" s="42">
        <f>$B$9/4</f>
        <v>240283.42499999999</v>
      </c>
      <c r="D9" s="42">
        <f t="shared" ref="D9:F9" si="0">$B$9/4</f>
        <v>240283.42499999999</v>
      </c>
      <c r="E9" s="42">
        <f t="shared" si="0"/>
        <v>240283.42499999999</v>
      </c>
      <c r="F9" s="42">
        <f t="shared" si="0"/>
        <v>240283.42499999999</v>
      </c>
      <c r="G9" s="43">
        <f>SUM(C9:F9)</f>
        <v>961133.7</v>
      </c>
    </row>
    <row r="10" spans="1:8" ht="13.9" x14ac:dyDescent="0.25">
      <c r="A10" s="26"/>
      <c r="B10" s="44"/>
      <c r="C10" s="45"/>
      <c r="D10" s="44"/>
      <c r="E10" s="42"/>
      <c r="F10" s="43"/>
      <c r="G10" s="43">
        <f t="shared" ref="G10:G11" si="1">SUM(C10:F10)</f>
        <v>0</v>
      </c>
    </row>
    <row r="11" spans="1:8" ht="13.9" x14ac:dyDescent="0.25">
      <c r="A11" s="26" t="s">
        <v>9</v>
      </c>
      <c r="B11" s="44">
        <f>SUM(B9:B10)</f>
        <v>961133.7</v>
      </c>
      <c r="C11" s="44">
        <f>SUM(C8:C10)</f>
        <v>240283.42499999999</v>
      </c>
      <c r="D11" s="44">
        <f>SUM(D8:D10)</f>
        <v>240283.42499999999</v>
      </c>
      <c r="E11" s="44">
        <f>SUM(E8:E10)</f>
        <v>240283.42499999999</v>
      </c>
      <c r="F11" s="44">
        <f>SUM(F8:F10)</f>
        <v>240283.42499999999</v>
      </c>
      <c r="G11" s="43">
        <f t="shared" si="1"/>
        <v>961133.7</v>
      </c>
    </row>
    <row r="12" spans="1:8" ht="13.9" x14ac:dyDescent="0.25">
      <c r="A12" s="27" t="s">
        <v>10</v>
      </c>
      <c r="B12" s="46"/>
      <c r="C12" s="28"/>
      <c r="D12" s="47"/>
      <c r="E12" s="28"/>
      <c r="F12" s="48"/>
      <c r="G12" s="48"/>
    </row>
    <row r="13" spans="1:8" ht="13.9" x14ac:dyDescent="0.25">
      <c r="A13" s="3"/>
      <c r="B13" s="41">
        <v>0</v>
      </c>
      <c r="C13" s="42">
        <f>$B$13/4</f>
        <v>0</v>
      </c>
      <c r="D13" s="42">
        <f t="shared" ref="D13:F13" si="2">$B$13/4</f>
        <v>0</v>
      </c>
      <c r="E13" s="42">
        <f t="shared" si="2"/>
        <v>0</v>
      </c>
      <c r="F13" s="42">
        <f t="shared" si="2"/>
        <v>0</v>
      </c>
      <c r="G13" s="43">
        <f>SUM(C13:F13)</f>
        <v>0</v>
      </c>
    </row>
    <row r="14" spans="1:8" ht="13.9" x14ac:dyDescent="0.25">
      <c r="A14" s="3"/>
      <c r="B14" s="41"/>
      <c r="C14" s="42"/>
      <c r="D14" s="49"/>
      <c r="E14" s="42"/>
      <c r="F14" s="43"/>
      <c r="G14" s="43">
        <f t="shared" ref="G14" si="3">SUM(B14:F14)</f>
        <v>0</v>
      </c>
    </row>
    <row r="15" spans="1:8" ht="13.9" x14ac:dyDescent="0.25">
      <c r="A15" s="24" t="s">
        <v>9</v>
      </c>
      <c r="B15" s="44">
        <f t="shared" ref="B15:G15" si="4">SUM(B13:B14)</f>
        <v>0</v>
      </c>
      <c r="C15" s="44">
        <f t="shared" si="4"/>
        <v>0</v>
      </c>
      <c r="D15" s="44">
        <f t="shared" si="4"/>
        <v>0</v>
      </c>
      <c r="E15" s="44">
        <f t="shared" si="4"/>
        <v>0</v>
      </c>
      <c r="F15" s="44">
        <f t="shared" si="4"/>
        <v>0</v>
      </c>
      <c r="G15" s="44">
        <f t="shared" si="4"/>
        <v>0</v>
      </c>
      <c r="H15" s="3"/>
    </row>
    <row r="16" spans="1:8" ht="13.9" x14ac:dyDescent="0.25">
      <c r="A16" s="27" t="s">
        <v>11</v>
      </c>
      <c r="B16" s="46"/>
      <c r="C16" s="28"/>
      <c r="D16" s="47"/>
      <c r="E16" s="28"/>
      <c r="F16" s="48"/>
      <c r="G16" s="48"/>
      <c r="H16" s="3"/>
    </row>
    <row r="17" spans="1:8" ht="13.9" x14ac:dyDescent="0.25">
      <c r="A17" s="3"/>
      <c r="B17" s="50"/>
      <c r="C17" s="28"/>
      <c r="D17" s="47"/>
      <c r="E17" s="28"/>
      <c r="F17" s="48"/>
      <c r="G17" s="48"/>
      <c r="H17" s="3"/>
    </row>
    <row r="18" spans="1:8" ht="14.45" thickBot="1" x14ac:dyDescent="0.3">
      <c r="A18" s="26" t="s">
        <v>9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"/>
    </row>
    <row r="19" spans="1:8" ht="14.45" thickBot="1" x14ac:dyDescent="0.3">
      <c r="A19" s="32" t="s">
        <v>12</v>
      </c>
      <c r="B19" s="52"/>
      <c r="C19" s="53"/>
      <c r="D19" s="28"/>
      <c r="E19" s="54"/>
      <c r="F19" s="51"/>
      <c r="G19" s="51"/>
      <c r="H19" s="2"/>
    </row>
    <row r="20" spans="1:8" ht="13.9" x14ac:dyDescent="0.25">
      <c r="A20" s="3"/>
      <c r="B20" s="41">
        <v>204721.48</v>
      </c>
      <c r="C20" s="43">
        <f>$B$20/4</f>
        <v>51180.37</v>
      </c>
      <c r="D20" s="43">
        <f t="shared" ref="D20:F20" si="5">$B$20/4</f>
        <v>51180.37</v>
      </c>
      <c r="E20" s="43">
        <f t="shared" si="5"/>
        <v>51180.37</v>
      </c>
      <c r="F20" s="43">
        <f t="shared" si="5"/>
        <v>51180.37</v>
      </c>
      <c r="G20" s="43">
        <f>SUM(C20:F20)</f>
        <v>204721.48</v>
      </c>
      <c r="H20" s="2"/>
    </row>
    <row r="21" spans="1:8" ht="13.9" x14ac:dyDescent="0.25">
      <c r="A21" s="3"/>
      <c r="B21" s="41"/>
      <c r="C21" s="55"/>
      <c r="D21" s="45"/>
      <c r="E21" s="45"/>
      <c r="F21" s="55"/>
      <c r="G21" s="43"/>
      <c r="H21" s="2"/>
    </row>
    <row r="22" spans="1:8" ht="13.9" x14ac:dyDescent="0.25">
      <c r="A22" s="26" t="s">
        <v>9</v>
      </c>
      <c r="B22" s="44">
        <f>SUM(B20:B21)</f>
        <v>204721.48</v>
      </c>
      <c r="C22" s="44">
        <f t="shared" ref="C22:G22" si="6">SUM(C20:C21)</f>
        <v>51180.37</v>
      </c>
      <c r="D22" s="44">
        <f t="shared" si="6"/>
        <v>51180.37</v>
      </c>
      <c r="E22" s="44">
        <f t="shared" si="6"/>
        <v>51180.37</v>
      </c>
      <c r="F22" s="44">
        <f t="shared" si="6"/>
        <v>51180.37</v>
      </c>
      <c r="G22" s="44">
        <f t="shared" si="6"/>
        <v>204721.48</v>
      </c>
      <c r="H22" s="2"/>
    </row>
    <row r="23" spans="1:8" ht="13.9" x14ac:dyDescent="0.25">
      <c r="A23" s="27" t="s">
        <v>13</v>
      </c>
      <c r="B23" s="46"/>
      <c r="C23" s="56"/>
      <c r="D23" s="28"/>
      <c r="E23" s="54"/>
      <c r="F23" s="51"/>
      <c r="G23" s="51"/>
      <c r="H23" s="2"/>
    </row>
    <row r="24" spans="1:8" ht="13.9" x14ac:dyDescent="0.25">
      <c r="A24" s="3"/>
      <c r="B24" s="50"/>
      <c r="C24" s="48"/>
      <c r="D24" s="48"/>
      <c r="E24" s="53"/>
      <c r="F24" s="48"/>
      <c r="G24" s="48"/>
      <c r="H24" s="3"/>
    </row>
    <row r="25" spans="1:8" ht="13.9" x14ac:dyDescent="0.25">
      <c r="A25" s="26" t="s">
        <v>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3"/>
    </row>
    <row r="26" spans="1:8" ht="14.45" thickBot="1" x14ac:dyDescent="0.3">
      <c r="A26" s="26"/>
      <c r="B26" s="57"/>
      <c r="C26" s="48"/>
      <c r="D26" s="48"/>
      <c r="E26" s="48"/>
      <c r="F26" s="48"/>
      <c r="G26" s="48"/>
      <c r="H26" s="3"/>
    </row>
    <row r="27" spans="1:8" ht="14.45" thickBot="1" x14ac:dyDescent="0.3">
      <c r="A27" s="16" t="s">
        <v>14</v>
      </c>
      <c r="B27" s="58">
        <f>B25+B22+B18+B15+B11</f>
        <v>1165855.18</v>
      </c>
      <c r="C27" s="59">
        <f t="shared" ref="C27:G27" si="7">C25+C22+C18+C15+C11</f>
        <v>291463.79499999998</v>
      </c>
      <c r="D27" s="59">
        <f t="shared" si="7"/>
        <v>291463.79499999998</v>
      </c>
      <c r="E27" s="59">
        <f t="shared" si="7"/>
        <v>291463.79499999998</v>
      </c>
      <c r="F27" s="59">
        <f t="shared" si="7"/>
        <v>291463.79499999998</v>
      </c>
      <c r="G27" s="59">
        <f t="shared" si="7"/>
        <v>1165855.18</v>
      </c>
      <c r="H27" s="29"/>
    </row>
    <row r="28" spans="1:8" ht="14.45" thickBot="1" x14ac:dyDescent="0.3">
      <c r="A28" s="26"/>
      <c r="B28" s="57"/>
      <c r="C28" s="48"/>
      <c r="D28" s="48"/>
      <c r="E28" s="48"/>
      <c r="F28" s="48"/>
      <c r="G28" s="48"/>
      <c r="H28" s="3"/>
    </row>
    <row r="29" spans="1:8" ht="14.45" thickBot="1" x14ac:dyDescent="0.3">
      <c r="A29" s="16" t="s">
        <v>15</v>
      </c>
      <c r="B29" s="59"/>
      <c r="C29" s="48"/>
      <c r="D29" s="48"/>
      <c r="E29" s="48"/>
      <c r="F29" s="48"/>
      <c r="G29" s="48"/>
      <c r="H29" s="3"/>
    </row>
    <row r="30" spans="1:8" ht="14.45" thickBot="1" x14ac:dyDescent="0.3">
      <c r="A30" s="35"/>
      <c r="B30" s="59"/>
      <c r="C30" s="56"/>
      <c r="D30" s="28"/>
      <c r="E30" s="53"/>
      <c r="F30" s="48"/>
      <c r="G30" s="48"/>
      <c r="H30" s="3"/>
    </row>
    <row r="31" spans="1:8" ht="15.75" thickBot="1" x14ac:dyDescent="0.3">
      <c r="A31" s="32" t="s">
        <v>16</v>
      </c>
      <c r="B31" s="52"/>
      <c r="C31" s="28"/>
      <c r="D31" s="28"/>
      <c r="E31" s="53"/>
      <c r="F31" s="48"/>
      <c r="G31" s="48"/>
      <c r="H31" s="3"/>
    </row>
    <row r="32" spans="1:8" x14ac:dyDescent="0.25">
      <c r="A32" s="33" t="s">
        <v>17</v>
      </c>
      <c r="B32" s="52"/>
      <c r="C32" s="28"/>
      <c r="D32" s="53"/>
      <c r="E32" s="60"/>
      <c r="F32" s="48"/>
      <c r="G32" s="48"/>
      <c r="H32" s="3"/>
    </row>
    <row r="33" spans="1:8" x14ac:dyDescent="0.25">
      <c r="A33" s="3"/>
      <c r="B33" s="48"/>
      <c r="C33" s="28"/>
      <c r="D33" s="28"/>
      <c r="E33" s="53"/>
      <c r="F33" s="48"/>
      <c r="G33" s="48">
        <v>0</v>
      </c>
      <c r="H33" s="3"/>
    </row>
    <row r="34" spans="1:8" x14ac:dyDescent="0.25">
      <c r="A34" s="26" t="s">
        <v>31</v>
      </c>
      <c r="B34" s="53">
        <v>35000</v>
      </c>
      <c r="C34" s="56">
        <f>$B$34/4</f>
        <v>8750</v>
      </c>
      <c r="D34" s="56">
        <f t="shared" ref="D34:F34" si="8">$B$34/4</f>
        <v>8750</v>
      </c>
      <c r="E34" s="56">
        <f t="shared" si="8"/>
        <v>8750</v>
      </c>
      <c r="F34" s="56">
        <f t="shared" si="8"/>
        <v>8750</v>
      </c>
      <c r="G34" s="48">
        <f>SUM(C34:F34)</f>
        <v>35000</v>
      </c>
      <c r="H34" s="3"/>
    </row>
    <row r="35" spans="1:8" ht="15.75" thickBot="1" x14ac:dyDescent="0.3">
      <c r="A35" s="26" t="s">
        <v>9</v>
      </c>
      <c r="B35" s="51">
        <f>SUM(B34)</f>
        <v>35000</v>
      </c>
      <c r="C35" s="51">
        <f t="shared" ref="C35:G35" si="9">SUM(C34)</f>
        <v>8750</v>
      </c>
      <c r="D35" s="51">
        <f t="shared" si="9"/>
        <v>8750</v>
      </c>
      <c r="E35" s="51">
        <f t="shared" si="9"/>
        <v>8750</v>
      </c>
      <c r="F35" s="51">
        <f t="shared" si="9"/>
        <v>8750</v>
      </c>
      <c r="G35" s="51">
        <f t="shared" si="9"/>
        <v>35000</v>
      </c>
      <c r="H35" s="29"/>
    </row>
    <row r="36" spans="1:8" ht="15.75" thickBot="1" x14ac:dyDescent="0.3">
      <c r="A36" s="32" t="s">
        <v>18</v>
      </c>
      <c r="B36" s="52"/>
      <c r="C36" s="53"/>
      <c r="D36" s="53"/>
      <c r="E36" s="53"/>
      <c r="F36" s="48"/>
      <c r="G36" s="48"/>
      <c r="H36" s="3"/>
    </row>
    <row r="37" spans="1:8" x14ac:dyDescent="0.25">
      <c r="A37" s="33" t="s">
        <v>17</v>
      </c>
      <c r="B37" s="52"/>
      <c r="C37" s="53"/>
      <c r="D37" s="53"/>
      <c r="E37" s="53"/>
      <c r="F37" s="48"/>
      <c r="G37" s="48">
        <v>0</v>
      </c>
      <c r="H37" s="3"/>
    </row>
    <row r="38" spans="1:8" x14ac:dyDescent="0.25">
      <c r="A38" s="26"/>
      <c r="B38" s="54"/>
      <c r="C38" s="53"/>
      <c r="D38" s="53"/>
      <c r="E38" s="53"/>
      <c r="F38" s="48"/>
      <c r="G38" s="48">
        <v>0</v>
      </c>
      <c r="H38" s="3"/>
    </row>
    <row r="39" spans="1:8" x14ac:dyDescent="0.25">
      <c r="A39" s="26"/>
      <c r="B39" s="54"/>
      <c r="C39" s="54"/>
      <c r="D39" s="53"/>
      <c r="E39" s="53"/>
      <c r="F39" s="48"/>
      <c r="G39" s="48">
        <v>0</v>
      </c>
      <c r="H39" s="3"/>
    </row>
    <row r="40" spans="1:8" ht="15.75" thickBot="1" x14ac:dyDescent="0.3">
      <c r="A40" s="26" t="s">
        <v>9</v>
      </c>
      <c r="B40" s="54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29"/>
    </row>
    <row r="41" spans="1:8" ht="15.75" thickBot="1" x14ac:dyDescent="0.3">
      <c r="A41" s="32" t="s">
        <v>19</v>
      </c>
      <c r="B41" s="52"/>
      <c r="C41" s="53"/>
      <c r="D41" s="53"/>
      <c r="E41" s="53"/>
      <c r="F41" s="48"/>
      <c r="G41" s="48"/>
    </row>
    <row r="42" spans="1:8" x14ac:dyDescent="0.25">
      <c r="A42" s="33" t="s">
        <v>17</v>
      </c>
      <c r="B42" s="52"/>
      <c r="C42" s="53"/>
      <c r="D42" s="53"/>
      <c r="E42" s="53"/>
      <c r="F42" s="48"/>
      <c r="G42" s="48">
        <v>0</v>
      </c>
    </row>
    <row r="43" spans="1:8" x14ac:dyDescent="0.25">
      <c r="A43" s="26"/>
      <c r="B43" s="54"/>
      <c r="C43" s="53"/>
      <c r="D43" s="53"/>
      <c r="E43" s="53"/>
      <c r="F43" s="48"/>
      <c r="G43" s="48">
        <v>0</v>
      </c>
    </row>
    <row r="44" spans="1:8" x14ac:dyDescent="0.25">
      <c r="A44" s="26"/>
      <c r="B44" s="54"/>
      <c r="C44" s="53"/>
      <c r="D44" s="53"/>
      <c r="E44" s="53"/>
      <c r="F44" s="48"/>
      <c r="G44" s="48">
        <v>0</v>
      </c>
    </row>
    <row r="45" spans="1:8" x14ac:dyDescent="0.25">
      <c r="A45" s="26"/>
      <c r="B45" s="54"/>
      <c r="C45" s="54"/>
      <c r="D45" s="53"/>
      <c r="E45" s="53"/>
      <c r="F45" s="48"/>
      <c r="G45" s="48">
        <v>0</v>
      </c>
    </row>
    <row r="46" spans="1:8" ht="15.75" thickBot="1" x14ac:dyDescent="0.3">
      <c r="A46" s="26" t="s">
        <v>9</v>
      </c>
      <c r="B46" s="54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8" ht="15.75" thickBot="1" x14ac:dyDescent="0.3">
      <c r="A47" s="32" t="s">
        <v>20</v>
      </c>
      <c r="B47" s="52"/>
      <c r="C47" s="53"/>
      <c r="D47" s="53"/>
      <c r="E47" s="53"/>
      <c r="F47" s="48"/>
      <c r="G47" s="48"/>
    </row>
    <row r="48" spans="1:8" x14ac:dyDescent="0.25">
      <c r="A48" s="33" t="s">
        <v>17</v>
      </c>
      <c r="B48" s="52"/>
      <c r="C48" s="60"/>
      <c r="D48" s="53"/>
      <c r="E48" s="53"/>
      <c r="F48" s="48"/>
      <c r="G48" s="48"/>
    </row>
    <row r="49" spans="1:8" x14ac:dyDescent="0.25">
      <c r="A49" s="33"/>
      <c r="B49" s="52"/>
      <c r="C49" s="60"/>
      <c r="D49" s="53"/>
      <c r="E49" s="53"/>
      <c r="F49" s="48"/>
      <c r="G49" s="48"/>
      <c r="H49" s="3"/>
    </row>
    <row r="50" spans="1:8" x14ac:dyDescent="0.25">
      <c r="A50" s="33" t="s">
        <v>32</v>
      </c>
      <c r="B50" s="62">
        <v>50000</v>
      </c>
      <c r="C50" s="42">
        <f>$B$50/4</f>
        <v>12500</v>
      </c>
      <c r="D50" s="42">
        <f t="shared" ref="D50:F50" si="10">$B$50/4</f>
        <v>12500</v>
      </c>
      <c r="E50" s="42">
        <f t="shared" si="10"/>
        <v>12500</v>
      </c>
      <c r="F50" s="42">
        <f t="shared" si="10"/>
        <v>12500</v>
      </c>
      <c r="G50" s="48">
        <f>SUM(C50:F50)</f>
        <v>50000</v>
      </c>
      <c r="H50" s="3"/>
    </row>
    <row r="51" spans="1:8" x14ac:dyDescent="0.25">
      <c r="A51" s="33" t="s">
        <v>33</v>
      </c>
      <c r="B51" s="62">
        <v>77000</v>
      </c>
      <c r="C51" s="42">
        <f>$B$51/4</f>
        <v>19250</v>
      </c>
      <c r="D51" s="42">
        <f t="shared" ref="D51:F51" si="11">$B$51/4</f>
        <v>19250</v>
      </c>
      <c r="E51" s="42">
        <f t="shared" si="11"/>
        <v>19250</v>
      </c>
      <c r="F51" s="42">
        <f t="shared" si="11"/>
        <v>19250</v>
      </c>
      <c r="G51" s="48">
        <f t="shared" ref="G51:G52" si="12">SUM(C51:F51)</f>
        <v>77000</v>
      </c>
      <c r="H51" s="3"/>
    </row>
    <row r="52" spans="1:8" x14ac:dyDescent="0.25">
      <c r="A52" s="33" t="s">
        <v>34</v>
      </c>
      <c r="B52" s="62">
        <v>29380.73</v>
      </c>
      <c r="C52" s="38">
        <f>$B$52/4</f>
        <v>7345.1824999999999</v>
      </c>
      <c r="D52" s="38">
        <f t="shared" ref="D52:F52" si="13">$B$52/4</f>
        <v>7345.1824999999999</v>
      </c>
      <c r="E52" s="38">
        <f t="shared" si="13"/>
        <v>7345.1824999999999</v>
      </c>
      <c r="F52" s="38">
        <f t="shared" si="13"/>
        <v>7345.1824999999999</v>
      </c>
      <c r="G52" s="48">
        <f t="shared" si="12"/>
        <v>29380.73</v>
      </c>
      <c r="H52" s="3"/>
    </row>
    <row r="53" spans="1:8" x14ac:dyDescent="0.25">
      <c r="A53" s="33"/>
      <c r="B53" s="52"/>
      <c r="C53" s="60"/>
      <c r="D53" s="53"/>
      <c r="E53" s="53"/>
      <c r="F53" s="48"/>
      <c r="G53" s="48">
        <v>0</v>
      </c>
      <c r="H53" s="3"/>
    </row>
    <row r="54" spans="1:8" x14ac:dyDescent="0.25">
      <c r="A54" s="3"/>
      <c r="B54" s="48"/>
      <c r="C54" s="53"/>
      <c r="D54" s="53"/>
      <c r="E54" s="53"/>
      <c r="F54" s="48"/>
      <c r="G54" s="48">
        <v>0</v>
      </c>
      <c r="H54" s="3"/>
    </row>
    <row r="55" spans="1:8" ht="15.75" thickBot="1" x14ac:dyDescent="0.3">
      <c r="A55" s="26" t="s">
        <v>9</v>
      </c>
      <c r="B55" s="45">
        <f>SUM(B50:B54)</f>
        <v>156380.73000000001</v>
      </c>
      <c r="C55" s="45">
        <f t="shared" ref="C55:G55" si="14">SUM(C50:C54)</f>
        <v>39095.182500000003</v>
      </c>
      <c r="D55" s="45">
        <f t="shared" si="14"/>
        <v>39095.182500000003</v>
      </c>
      <c r="E55" s="45">
        <f t="shared" si="14"/>
        <v>39095.182500000003</v>
      </c>
      <c r="F55" s="45">
        <f t="shared" si="14"/>
        <v>39095.182500000003</v>
      </c>
      <c r="G55" s="45">
        <f t="shared" si="14"/>
        <v>156380.73000000001</v>
      </c>
      <c r="H55" s="29"/>
    </row>
    <row r="56" spans="1:8" ht="15.75" thickBot="1" x14ac:dyDescent="0.3">
      <c r="A56" s="32" t="s">
        <v>21</v>
      </c>
      <c r="B56" s="52"/>
      <c r="C56" s="53"/>
      <c r="D56" s="53"/>
      <c r="E56" s="53"/>
      <c r="F56" s="48"/>
      <c r="G56" s="48"/>
      <c r="H56" s="3"/>
    </row>
    <row r="57" spans="1:8" x14ac:dyDescent="0.25">
      <c r="A57" s="33" t="s">
        <v>17</v>
      </c>
      <c r="B57" s="52"/>
      <c r="C57" s="60"/>
      <c r="D57" s="63"/>
      <c r="E57" s="53"/>
      <c r="F57" s="48"/>
      <c r="G57" s="48"/>
      <c r="H57" s="3"/>
    </row>
    <row r="58" spans="1:8" x14ac:dyDescent="0.25">
      <c r="A58" s="33"/>
      <c r="B58" s="52"/>
      <c r="C58" s="60"/>
      <c r="D58" s="63"/>
      <c r="E58" s="53"/>
      <c r="F58" s="48"/>
      <c r="G58" s="48">
        <v>0</v>
      </c>
      <c r="H58" s="3"/>
    </row>
    <row r="59" spans="1:8" x14ac:dyDescent="0.25">
      <c r="A59" s="33" t="s">
        <v>35</v>
      </c>
      <c r="B59" s="52">
        <v>24000</v>
      </c>
      <c r="C59" s="60">
        <f>$B$59/4</f>
        <v>6000</v>
      </c>
      <c r="D59" s="60">
        <f t="shared" ref="D59:F59" si="15">$B$59/4</f>
        <v>6000</v>
      </c>
      <c r="E59" s="60">
        <f t="shared" si="15"/>
        <v>6000</v>
      </c>
      <c r="F59" s="60">
        <f t="shared" si="15"/>
        <v>6000</v>
      </c>
      <c r="G59" s="48">
        <f>SUM(C59:F59)</f>
        <v>24000</v>
      </c>
      <c r="H59" s="3"/>
    </row>
    <row r="60" spans="1:8" x14ac:dyDescent="0.25">
      <c r="A60" s="33" t="s">
        <v>36</v>
      </c>
      <c r="B60" s="52">
        <v>65000</v>
      </c>
      <c r="C60" s="60">
        <f>$B$60/4</f>
        <v>16250</v>
      </c>
      <c r="D60" s="60">
        <f t="shared" ref="D60:F60" si="16">$B$60/4</f>
        <v>16250</v>
      </c>
      <c r="E60" s="60">
        <f t="shared" si="16"/>
        <v>16250</v>
      </c>
      <c r="F60" s="60">
        <f t="shared" si="16"/>
        <v>16250</v>
      </c>
      <c r="G60" s="48">
        <f t="shared" ref="G60:G64" si="17">SUM(C60:F60)</f>
        <v>65000</v>
      </c>
      <c r="H60" s="3"/>
    </row>
    <row r="61" spans="1:8" x14ac:dyDescent="0.25">
      <c r="A61" s="33" t="s">
        <v>37</v>
      </c>
      <c r="B61" s="52">
        <v>36000</v>
      </c>
      <c r="C61" s="60">
        <f>$B$61/4</f>
        <v>9000</v>
      </c>
      <c r="D61" s="60">
        <f t="shared" ref="D61:F61" si="18">$B$61/4</f>
        <v>9000</v>
      </c>
      <c r="E61" s="60">
        <f t="shared" si="18"/>
        <v>9000</v>
      </c>
      <c r="F61" s="60">
        <f t="shared" si="18"/>
        <v>9000</v>
      </c>
      <c r="G61" s="48">
        <f t="shared" si="17"/>
        <v>36000</v>
      </c>
      <c r="H61" s="3"/>
    </row>
    <row r="62" spans="1:8" x14ac:dyDescent="0.25">
      <c r="A62" s="33" t="s">
        <v>38</v>
      </c>
      <c r="B62" s="52">
        <v>45000</v>
      </c>
      <c r="C62" s="60">
        <f>$B$62/4</f>
        <v>11250</v>
      </c>
      <c r="D62" s="60">
        <f t="shared" ref="D62:F62" si="19">$B$62/4</f>
        <v>11250</v>
      </c>
      <c r="E62" s="60">
        <f t="shared" si="19"/>
        <v>11250</v>
      </c>
      <c r="F62" s="60">
        <f t="shared" si="19"/>
        <v>11250</v>
      </c>
      <c r="G62" s="48">
        <f t="shared" si="17"/>
        <v>45000</v>
      </c>
      <c r="H62" s="3"/>
    </row>
    <row r="63" spans="1:8" x14ac:dyDescent="0.25">
      <c r="A63" s="33" t="s">
        <v>39</v>
      </c>
      <c r="B63" s="52">
        <v>150000</v>
      </c>
      <c r="C63" s="60">
        <f>$B$63/4</f>
        <v>37500</v>
      </c>
      <c r="D63" s="60">
        <f t="shared" ref="D63:F63" si="20">$B$63/4</f>
        <v>37500</v>
      </c>
      <c r="E63" s="60">
        <f t="shared" si="20"/>
        <v>37500</v>
      </c>
      <c r="F63" s="60">
        <f t="shared" si="20"/>
        <v>37500</v>
      </c>
      <c r="G63" s="48">
        <f t="shared" si="17"/>
        <v>150000</v>
      </c>
      <c r="H63" s="3"/>
    </row>
    <row r="64" spans="1:8" x14ac:dyDescent="0.25">
      <c r="A64" s="33" t="s">
        <v>40</v>
      </c>
      <c r="B64" s="52">
        <v>11044.33</v>
      </c>
      <c r="C64" s="40">
        <f>$B$64/4</f>
        <v>2761.0825</v>
      </c>
      <c r="D64" s="40">
        <f t="shared" ref="D64:F64" si="21">$B$64/4</f>
        <v>2761.0825</v>
      </c>
      <c r="E64" s="40">
        <f t="shared" si="21"/>
        <v>2761.0825</v>
      </c>
      <c r="F64" s="40">
        <f t="shared" si="21"/>
        <v>2761.0825</v>
      </c>
      <c r="G64" s="48">
        <f t="shared" si="17"/>
        <v>11044.33</v>
      </c>
      <c r="H64" s="3"/>
    </row>
    <row r="65" spans="1:8" x14ac:dyDescent="0.25">
      <c r="A65" s="33"/>
      <c r="B65" s="52"/>
      <c r="C65" s="60"/>
      <c r="D65" s="60"/>
      <c r="E65" s="60"/>
      <c r="F65" s="60"/>
      <c r="G65" s="48"/>
      <c r="H65" s="3"/>
    </row>
    <row r="66" spans="1:8" x14ac:dyDescent="0.25">
      <c r="A66" s="26" t="s">
        <v>9</v>
      </c>
      <c r="B66" s="54">
        <f t="shared" ref="B66:G66" si="22">SUM(B59:B65)</f>
        <v>331044.33</v>
      </c>
      <c r="C66" s="54">
        <f t="shared" si="22"/>
        <v>82761.082500000004</v>
      </c>
      <c r="D66" s="54">
        <f t="shared" si="22"/>
        <v>82761.082500000004</v>
      </c>
      <c r="E66" s="54">
        <f t="shared" si="22"/>
        <v>82761.082500000004</v>
      </c>
      <c r="F66" s="54">
        <f t="shared" si="22"/>
        <v>82761.082500000004</v>
      </c>
      <c r="G66" s="54">
        <f t="shared" si="22"/>
        <v>331044.33</v>
      </c>
      <c r="H66" s="29"/>
    </row>
    <row r="67" spans="1:8" x14ac:dyDescent="0.25">
      <c r="A67" s="27" t="s">
        <v>23</v>
      </c>
      <c r="B67" s="46"/>
      <c r="C67" s="61"/>
      <c r="D67" s="63"/>
      <c r="E67" s="53"/>
      <c r="F67" s="48"/>
      <c r="G67" s="48"/>
      <c r="H67" s="3"/>
    </row>
    <row r="68" spans="1:8" x14ac:dyDescent="0.25">
      <c r="A68" s="33"/>
      <c r="B68" s="52"/>
      <c r="C68" s="60"/>
      <c r="D68" s="53"/>
      <c r="E68" s="53"/>
      <c r="F68" s="48"/>
      <c r="G68" s="48"/>
      <c r="H68" s="3"/>
    </row>
    <row r="69" spans="1:8" x14ac:dyDescent="0.25">
      <c r="A69" s="26"/>
      <c r="B69" s="54"/>
      <c r="C69" s="60"/>
      <c r="D69" s="53"/>
      <c r="E69" s="53"/>
      <c r="F69" s="48"/>
      <c r="G69" s="48">
        <v>0</v>
      </c>
      <c r="H69" s="3"/>
    </row>
    <row r="70" spans="1:8" x14ac:dyDescent="0.25">
      <c r="A70" s="26"/>
      <c r="B70" s="54"/>
      <c r="C70" s="64"/>
      <c r="D70" s="53"/>
      <c r="E70" s="53"/>
      <c r="F70" s="48"/>
      <c r="G70" s="48">
        <v>0</v>
      </c>
      <c r="H70" s="3"/>
    </row>
    <row r="71" spans="1:8" x14ac:dyDescent="0.25">
      <c r="A71" s="26" t="s">
        <v>9</v>
      </c>
      <c r="B71" s="54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29"/>
    </row>
    <row r="72" spans="1:8" x14ac:dyDescent="0.25">
      <c r="A72" s="36" t="s">
        <v>24</v>
      </c>
      <c r="B72" s="52"/>
      <c r="C72" s="28"/>
      <c r="D72" s="65"/>
      <c r="E72" s="54"/>
      <c r="F72" s="48"/>
      <c r="G72" s="48"/>
      <c r="H72" s="3"/>
    </row>
    <row r="73" spans="1:8" x14ac:dyDescent="0.25">
      <c r="A73" s="33" t="s">
        <v>17</v>
      </c>
      <c r="B73" s="52"/>
      <c r="C73" s="28"/>
      <c r="D73" s="63"/>
      <c r="E73" s="28"/>
      <c r="F73" s="48"/>
      <c r="G73" s="48"/>
      <c r="H73" s="3"/>
    </row>
    <row r="74" spans="1:8" x14ac:dyDescent="0.25">
      <c r="A74" s="30"/>
      <c r="B74" s="50"/>
      <c r="C74" s="66"/>
      <c r="D74" s="47"/>
      <c r="E74" s="66"/>
      <c r="F74" s="50"/>
      <c r="G74" s="50">
        <v>0</v>
      </c>
      <c r="H74" s="30"/>
    </row>
    <row r="75" spans="1:8" x14ac:dyDescent="0.25">
      <c r="A75" s="30" t="s">
        <v>41</v>
      </c>
      <c r="B75" s="50">
        <v>30000</v>
      </c>
      <c r="C75" s="66">
        <f>$B$75/4</f>
        <v>7500</v>
      </c>
      <c r="D75" s="66">
        <f t="shared" ref="D75:F75" si="23">$B$75/4</f>
        <v>7500</v>
      </c>
      <c r="E75" s="66">
        <f t="shared" si="23"/>
        <v>7500</v>
      </c>
      <c r="F75" s="66">
        <f t="shared" si="23"/>
        <v>7500</v>
      </c>
      <c r="G75" s="50">
        <f>SUM(C75:F75)</f>
        <v>30000</v>
      </c>
      <c r="H75" s="30"/>
    </row>
    <row r="76" spans="1:8" x14ac:dyDescent="0.25">
      <c r="A76" s="34"/>
      <c r="B76" s="57"/>
      <c r="C76" s="67"/>
      <c r="D76" s="47"/>
      <c r="E76" s="68"/>
      <c r="F76" s="50"/>
      <c r="G76" s="50">
        <v>0</v>
      </c>
      <c r="H76" s="30"/>
    </row>
    <row r="77" spans="1:8" x14ac:dyDescent="0.25">
      <c r="A77" s="26" t="s">
        <v>9</v>
      </c>
      <c r="B77" s="54">
        <f>SUM(B75:B76)</f>
        <v>30000</v>
      </c>
      <c r="C77" s="54">
        <f t="shared" ref="C77:G77" si="24">SUM(C75:C76)</f>
        <v>7500</v>
      </c>
      <c r="D77" s="54">
        <f t="shared" si="24"/>
        <v>7500</v>
      </c>
      <c r="E77" s="54">
        <f t="shared" si="24"/>
        <v>7500</v>
      </c>
      <c r="F77" s="54">
        <f t="shared" si="24"/>
        <v>7500</v>
      </c>
      <c r="G77" s="54">
        <f t="shared" si="24"/>
        <v>30000</v>
      </c>
      <c r="H77" s="31"/>
    </row>
    <row r="78" spans="1:8" ht="15.75" thickBot="1" x14ac:dyDescent="0.3">
      <c r="A78" s="26"/>
      <c r="B78" s="54"/>
      <c r="C78" s="51"/>
      <c r="D78" s="51"/>
      <c r="E78" s="51"/>
      <c r="F78" s="51"/>
      <c r="G78" s="51"/>
      <c r="H78" s="31"/>
    </row>
    <row r="79" spans="1:8" ht="15.75" thickBot="1" x14ac:dyDescent="0.3">
      <c r="A79" s="16" t="s">
        <v>25</v>
      </c>
      <c r="B79" s="69">
        <f>B77+B71+B66+B55+B46+B40+B35</f>
        <v>552425.06000000006</v>
      </c>
      <c r="C79" s="69">
        <f>C77+C71+C66+C55+C46+C40+C35</f>
        <v>138106.26500000001</v>
      </c>
      <c r="D79" s="69">
        <f>D77+D71+D66+D55+D46+D40+D35</f>
        <v>138106.26500000001</v>
      </c>
      <c r="E79" s="69">
        <f>E77+E71+E66+E55+E46+E40+E35</f>
        <v>138106.26500000001</v>
      </c>
      <c r="F79" s="69">
        <f>F77+F71+F66+F55+F46+F40+F35</f>
        <v>138106.26500000001</v>
      </c>
      <c r="G79" s="67">
        <f>SUM(C79:F79)</f>
        <v>552425.06000000006</v>
      </c>
      <c r="H79" s="29"/>
    </row>
    <row r="80" spans="1:8" x14ac:dyDescent="0.25">
      <c r="A80" s="26"/>
      <c r="B80" s="54"/>
      <c r="C80" s="51"/>
      <c r="D80" s="51"/>
      <c r="E80" s="51"/>
      <c r="F80" s="51"/>
      <c r="G80" s="51"/>
      <c r="H80" s="31"/>
    </row>
    <row r="81" spans="1:8" x14ac:dyDescent="0.25">
      <c r="A81" s="37" t="s">
        <v>29</v>
      </c>
      <c r="B81" s="70">
        <f t="shared" ref="B81:G81" si="25">B79+B27</f>
        <v>1718280.24</v>
      </c>
      <c r="C81" s="70">
        <f t="shared" si="25"/>
        <v>429570.06</v>
      </c>
      <c r="D81" s="70">
        <f t="shared" si="25"/>
        <v>429570.06</v>
      </c>
      <c r="E81" s="70">
        <f t="shared" si="25"/>
        <v>429570.06</v>
      </c>
      <c r="F81" s="70">
        <f t="shared" si="25"/>
        <v>429570.06</v>
      </c>
      <c r="G81" s="70">
        <f t="shared" si="25"/>
        <v>1718280.24</v>
      </c>
      <c r="H81" s="3"/>
    </row>
    <row r="85" spans="1:8" x14ac:dyDescent="0.25">
      <c r="A85" s="26"/>
      <c r="B85" s="26"/>
      <c r="C85" s="23"/>
      <c r="D85" s="23"/>
      <c r="E85" s="3"/>
      <c r="F85" s="3"/>
      <c r="G85" s="3"/>
      <c r="H85" s="3"/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15-1000 ASMP</vt:lpstr>
      <vt:lpstr>15-2000 Zoning Services</vt:lpstr>
      <vt:lpstr>'15-1000 ASMP'!Print_Area</vt:lpstr>
      <vt:lpstr>'15-2000 Zoning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Lorrelle Parker</dc:creator>
  <cp:lastModifiedBy>ServUS</cp:lastModifiedBy>
  <cp:lastPrinted>2014-04-03T19:06:26Z</cp:lastPrinted>
  <dcterms:created xsi:type="dcterms:W3CDTF">2014-03-27T15:29:10Z</dcterms:created>
  <dcterms:modified xsi:type="dcterms:W3CDTF">2014-04-03T19:06:37Z</dcterms:modified>
</cp:coreProperties>
</file>