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30" windowWidth="12120" windowHeight="9120"/>
  </bookViews>
  <sheets>
    <sheet name="FY14 1000" sheetId="2" r:id="rId1"/>
    <sheet name="FY14 2000" sheetId="5" r:id="rId2"/>
    <sheet name="FY14 3000" sheetId="6" r:id="rId3"/>
    <sheet name="FY14 4000" sheetId="7" r:id="rId4"/>
    <sheet name="FY14 5000" sheetId="8" r:id="rId5"/>
    <sheet name="FY13 1000" sheetId="9" r:id="rId6"/>
    <sheet name="FY13 2000 " sheetId="10" r:id="rId7"/>
    <sheet name="FY13 3000" sheetId="11" r:id="rId8"/>
    <sheet name="FY13 4000 " sheetId="12" r:id="rId9"/>
    <sheet name="FY13 5000" sheetId="13" r:id="rId10"/>
    <sheet name="Sheet1" sheetId="14" r:id="rId11"/>
  </sheets>
  <definedNames>
    <definedName name="_xlnm.Print_Area" localSheetId="5">'FY13 1000'!$A$1:$G$137</definedName>
    <definedName name="_xlnm.Print_Area" localSheetId="6">'FY13 2000 '!$A$1:$G$145</definedName>
    <definedName name="_xlnm.Print_Area" localSheetId="7">'FY13 3000'!$A$1:$G$145</definedName>
    <definedName name="_xlnm.Print_Area" localSheetId="8">'FY13 4000 '!$A$1:$G$145</definedName>
    <definedName name="_xlnm.Print_Area" localSheetId="9">'FY13 5000'!$A$1:$G$145</definedName>
    <definedName name="_xlnm.Print_Area" localSheetId="0">'FY14 1000'!$A$1:$G$137</definedName>
    <definedName name="_xlnm.Print_Area" localSheetId="1">'FY14 2000'!$A$1:$G$145</definedName>
    <definedName name="_xlnm.Print_Area" localSheetId="2">'FY14 3000'!$A$1:$G$145</definedName>
    <definedName name="_xlnm.Print_Area" localSheetId="3">'FY14 4000'!$A$1:$G$145</definedName>
    <definedName name="_xlnm.Print_Area" localSheetId="4">'FY14 5000'!$A$1:$G$145</definedName>
    <definedName name="_xlnm.Print_Titles" localSheetId="5">'FY13 1000'!$1:$4</definedName>
    <definedName name="_xlnm.Print_Titles" localSheetId="6">'FY13 2000 '!$1:$4</definedName>
    <definedName name="_xlnm.Print_Titles" localSheetId="7">'FY13 3000'!$1:$4</definedName>
    <definedName name="_xlnm.Print_Titles" localSheetId="8">'FY13 4000 '!$1:$4</definedName>
    <definedName name="_xlnm.Print_Titles" localSheetId="9">'FY13 5000'!$1:$4</definedName>
    <definedName name="_xlnm.Print_Titles" localSheetId="0">'FY14 1000'!$1:$4</definedName>
    <definedName name="_xlnm.Print_Titles" localSheetId="1">'FY14 2000'!$1:$4</definedName>
    <definedName name="_xlnm.Print_Titles" localSheetId="2">'FY14 3000'!$1:$4</definedName>
    <definedName name="_xlnm.Print_Titles" localSheetId="3">'FY14 4000'!$1:$4</definedName>
    <definedName name="_xlnm.Print_Titles" localSheetId="4">'FY14 5000'!$1:$4</definedName>
  </definedNames>
  <calcPr calcId="144525"/>
</workbook>
</file>

<file path=xl/calcChain.xml><?xml version="1.0" encoding="utf-8"?>
<calcChain xmlns="http://schemas.openxmlformats.org/spreadsheetml/2006/main">
  <c r="B141" i="13"/>
  <c r="B143" s="1"/>
  <c r="G140"/>
  <c r="G139"/>
  <c r="G138"/>
  <c r="G137"/>
  <c r="G136"/>
  <c r="G135"/>
  <c r="G134"/>
  <c r="G133"/>
  <c r="G132"/>
  <c r="G131"/>
  <c r="G130"/>
  <c r="F129"/>
  <c r="E129"/>
  <c r="D129"/>
  <c r="C129"/>
  <c r="G129" s="1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G85" s="1"/>
  <c r="G117" s="1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B48"/>
  <c r="G47"/>
  <c r="F46"/>
  <c r="F48" s="1"/>
  <c r="E46"/>
  <c r="E48" s="1"/>
  <c r="D46"/>
  <c r="D48" s="1"/>
  <c r="C46"/>
  <c r="G46" s="1"/>
  <c r="G45"/>
  <c r="G48" s="1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2" s="1"/>
  <c r="G11"/>
  <c r="G10"/>
  <c r="G9"/>
  <c r="B141" i="12"/>
  <c r="G140"/>
  <c r="G139"/>
  <c r="G138"/>
  <c r="G137"/>
  <c r="G136"/>
  <c r="G135"/>
  <c r="G134"/>
  <c r="G133"/>
  <c r="G132"/>
  <c r="G131"/>
  <c r="G130"/>
  <c r="F129"/>
  <c r="E129"/>
  <c r="D129"/>
  <c r="C129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G85" s="1"/>
  <c r="G117" s="1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B48"/>
  <c r="G47"/>
  <c r="F46"/>
  <c r="F48" s="1"/>
  <c r="E46"/>
  <c r="E48" s="1"/>
  <c r="D46"/>
  <c r="D48" s="1"/>
  <c r="C46"/>
  <c r="G46" s="1"/>
  <c r="G45"/>
  <c r="G48" s="1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B141" i="11"/>
  <c r="G140"/>
  <c r="G139"/>
  <c r="G138"/>
  <c r="G137"/>
  <c r="G136"/>
  <c r="G135"/>
  <c r="G134"/>
  <c r="G133"/>
  <c r="G132"/>
  <c r="G131"/>
  <c r="G130"/>
  <c r="F129"/>
  <c r="E129"/>
  <c r="D129"/>
  <c r="C129"/>
  <c r="G129" s="1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E48"/>
  <c r="C48"/>
  <c r="B48"/>
  <c r="G47"/>
  <c r="F46"/>
  <c r="F48" s="1"/>
  <c r="E46"/>
  <c r="D46"/>
  <c r="D48" s="1"/>
  <c r="C46"/>
  <c r="G46" s="1"/>
  <c r="G45"/>
  <c r="G48" s="1"/>
  <c r="E43"/>
  <c r="C43"/>
  <c r="H43" s="1"/>
  <c r="B43"/>
  <c r="G42"/>
  <c r="G41"/>
  <c r="G40"/>
  <c r="G39"/>
  <c r="G38"/>
  <c r="F37"/>
  <c r="F43" s="1"/>
  <c r="E37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B141" i="10"/>
  <c r="G140"/>
  <c r="G139"/>
  <c r="G138"/>
  <c r="G137"/>
  <c r="G136"/>
  <c r="G135"/>
  <c r="G134"/>
  <c r="G133"/>
  <c r="G132"/>
  <c r="G131"/>
  <c r="G130"/>
  <c r="F129"/>
  <c r="E129"/>
  <c r="D129"/>
  <c r="C129"/>
  <c r="G129" s="1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B82"/>
  <c r="G81"/>
  <c r="G80"/>
  <c r="G79"/>
  <c r="G78"/>
  <c r="G77"/>
  <c r="G76"/>
  <c r="G75"/>
  <c r="G74"/>
  <c r="G73"/>
  <c r="F72"/>
  <c r="E72"/>
  <c r="D72"/>
  <c r="C72"/>
  <c r="F71"/>
  <c r="E71"/>
  <c r="D71"/>
  <c r="C7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E48"/>
  <c r="C48"/>
  <c r="B48"/>
  <c r="G47"/>
  <c r="F46"/>
  <c r="F48" s="1"/>
  <c r="E46"/>
  <c r="D46"/>
  <c r="D48" s="1"/>
  <c r="C46"/>
  <c r="G46" s="1"/>
  <c r="G45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B133" i="9"/>
  <c r="G132"/>
  <c r="G131"/>
  <c r="G130"/>
  <c r="G129"/>
  <c r="G128"/>
  <c r="G127"/>
  <c r="G126"/>
  <c r="G125"/>
  <c r="G124"/>
  <c r="G123"/>
  <c r="G122"/>
  <c r="F121"/>
  <c r="E121"/>
  <c r="D121"/>
  <c r="C121"/>
  <c r="F120"/>
  <c r="F133" s="1"/>
  <c r="E120"/>
  <c r="E133" s="1"/>
  <c r="D120"/>
  <c r="D133" s="1"/>
  <c r="C120"/>
  <c r="C133" s="1"/>
  <c r="F117"/>
  <c r="E117"/>
  <c r="D117"/>
  <c r="C117"/>
  <c r="H117" s="1"/>
  <c r="G116"/>
  <c r="G115"/>
  <c r="G114"/>
  <c r="G113"/>
  <c r="G112"/>
  <c r="G117" s="1"/>
  <c r="F109"/>
  <c r="E109"/>
  <c r="D109"/>
  <c r="C109"/>
  <c r="H109" s="1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109" s="1"/>
  <c r="F74"/>
  <c r="E74"/>
  <c r="D74"/>
  <c r="C74"/>
  <c r="H74" s="1"/>
  <c r="B74"/>
  <c r="G73"/>
  <c r="G72"/>
  <c r="G71"/>
  <c r="G70"/>
  <c r="G69"/>
  <c r="G68"/>
  <c r="G67"/>
  <c r="G66"/>
  <c r="G65"/>
  <c r="G74" s="1"/>
  <c r="F62"/>
  <c r="E62"/>
  <c r="D62"/>
  <c r="C62"/>
  <c r="G61"/>
  <c r="G60"/>
  <c r="G59"/>
  <c r="G58"/>
  <c r="G57"/>
  <c r="G56"/>
  <c r="G55"/>
  <c r="G54"/>
  <c r="G53"/>
  <c r="G52"/>
  <c r="G51"/>
  <c r="G50"/>
  <c r="G62" s="1"/>
  <c r="G47"/>
  <c r="G46"/>
  <c r="G45"/>
  <c r="G48" s="1"/>
  <c r="G42"/>
  <c r="G41"/>
  <c r="G40"/>
  <c r="G39"/>
  <c r="G38"/>
  <c r="G37"/>
  <c r="G43" s="1"/>
  <c r="B31"/>
  <c r="F29"/>
  <c r="F43" s="1"/>
  <c r="F48" s="1"/>
  <c r="E29"/>
  <c r="E43" s="1"/>
  <c r="E48" s="1"/>
  <c r="D29"/>
  <c r="D43" s="1"/>
  <c r="D48" s="1"/>
  <c r="C29"/>
  <c r="C43" s="1"/>
  <c r="F26"/>
  <c r="E26"/>
  <c r="D26"/>
  <c r="C26"/>
  <c r="G26" s="1"/>
  <c r="F23"/>
  <c r="E23"/>
  <c r="D23"/>
  <c r="C23"/>
  <c r="G22"/>
  <c r="G21"/>
  <c r="G20"/>
  <c r="G23" s="1"/>
  <c r="G19"/>
  <c r="F17"/>
  <c r="E17"/>
  <c r="D17"/>
  <c r="C17"/>
  <c r="G16"/>
  <c r="G15"/>
  <c r="G14"/>
  <c r="G17" s="1"/>
  <c r="F12"/>
  <c r="E12"/>
  <c r="D12"/>
  <c r="C12"/>
  <c r="G11"/>
  <c r="G10"/>
  <c r="G9"/>
  <c r="G12" s="1"/>
  <c r="B141" i="8"/>
  <c r="G140"/>
  <c r="G139"/>
  <c r="G138"/>
  <c r="G137"/>
  <c r="G136"/>
  <c r="G135"/>
  <c r="G134"/>
  <c r="G133"/>
  <c r="G132"/>
  <c r="G131"/>
  <c r="G130"/>
  <c r="F129"/>
  <c r="E129"/>
  <c r="D129"/>
  <c r="C129"/>
  <c r="G129" s="1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G85" s="1"/>
  <c r="G117" s="1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B48"/>
  <c r="G47"/>
  <c r="F46"/>
  <c r="F48" s="1"/>
  <c r="E46"/>
  <c r="E48" s="1"/>
  <c r="D46"/>
  <c r="D48" s="1"/>
  <c r="C46"/>
  <c r="G46" s="1"/>
  <c r="G45"/>
  <c r="G48" s="1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B141" i="7"/>
  <c r="G140"/>
  <c r="G139"/>
  <c r="G138"/>
  <c r="G137"/>
  <c r="G136"/>
  <c r="G135"/>
  <c r="G134"/>
  <c r="G133"/>
  <c r="G132"/>
  <c r="G131"/>
  <c r="G130"/>
  <c r="F129"/>
  <c r="E129"/>
  <c r="D129"/>
  <c r="C129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B48"/>
  <c r="G47"/>
  <c r="F46"/>
  <c r="F48" s="1"/>
  <c r="E46"/>
  <c r="E48" s="1"/>
  <c r="D46"/>
  <c r="D48" s="1"/>
  <c r="C46"/>
  <c r="G46" s="1"/>
  <c r="G45"/>
  <c r="G48" s="1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B141" i="6"/>
  <c r="G140"/>
  <c r="G139"/>
  <c r="G138"/>
  <c r="G137"/>
  <c r="G136"/>
  <c r="G135"/>
  <c r="G134"/>
  <c r="G133"/>
  <c r="G132"/>
  <c r="G131"/>
  <c r="G130"/>
  <c r="F129"/>
  <c r="E129"/>
  <c r="D129"/>
  <c r="C129"/>
  <c r="G129" s="1"/>
  <c r="F128"/>
  <c r="F141" s="1"/>
  <c r="E128"/>
  <c r="E141" s="1"/>
  <c r="D128"/>
  <c r="D141" s="1"/>
  <c r="C128"/>
  <c r="C141" s="1"/>
  <c r="B125"/>
  <c r="G124"/>
  <c r="G123"/>
  <c r="G122"/>
  <c r="G121"/>
  <c r="G120"/>
  <c r="F119"/>
  <c r="F125" s="1"/>
  <c r="E119"/>
  <c r="E125" s="1"/>
  <c r="D119"/>
  <c r="D125" s="1"/>
  <c r="C119"/>
  <c r="C125" s="1"/>
  <c r="B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F85"/>
  <c r="F117" s="1"/>
  <c r="E85"/>
  <c r="E117" s="1"/>
  <c r="D85"/>
  <c r="D117" s="1"/>
  <c r="C85"/>
  <c r="B82"/>
  <c r="G81"/>
  <c r="G80"/>
  <c r="G79"/>
  <c r="G78"/>
  <c r="G77"/>
  <c r="G76"/>
  <c r="G75"/>
  <c r="G74"/>
  <c r="G73"/>
  <c r="F72"/>
  <c r="E72"/>
  <c r="D72"/>
  <c r="C72"/>
  <c r="G72" s="1"/>
  <c r="F71"/>
  <c r="E71"/>
  <c r="D71"/>
  <c r="C71"/>
  <c r="G71" s="1"/>
  <c r="F70"/>
  <c r="E70"/>
  <c r="D70"/>
  <c r="C70"/>
  <c r="G70" s="1"/>
  <c r="F69"/>
  <c r="E69"/>
  <c r="D69"/>
  <c r="C69"/>
  <c r="G69" s="1"/>
  <c r="F68"/>
  <c r="E68"/>
  <c r="D68"/>
  <c r="C68"/>
  <c r="G68" s="1"/>
  <c r="F67"/>
  <c r="E67"/>
  <c r="D67"/>
  <c r="C67"/>
  <c r="G67" s="1"/>
  <c r="F66"/>
  <c r="E66"/>
  <c r="D66"/>
  <c r="C66"/>
  <c r="G66" s="1"/>
  <c r="F65"/>
  <c r="F82" s="1"/>
  <c r="E65"/>
  <c r="E82" s="1"/>
  <c r="D65"/>
  <c r="D82" s="1"/>
  <c r="C65"/>
  <c r="C82" s="1"/>
  <c r="F62"/>
  <c r="E62"/>
  <c r="D62"/>
  <c r="C62"/>
  <c r="G61"/>
  <c r="G60"/>
  <c r="G59"/>
  <c r="G58"/>
  <c r="G57"/>
  <c r="G56"/>
  <c r="G55"/>
  <c r="G54"/>
  <c r="G53"/>
  <c r="G52"/>
  <c r="G51"/>
  <c r="G50"/>
  <c r="G62" s="1"/>
  <c r="B48"/>
  <c r="G47"/>
  <c r="F46"/>
  <c r="F48" s="1"/>
  <c r="E46"/>
  <c r="E48" s="1"/>
  <c r="D46"/>
  <c r="D48" s="1"/>
  <c r="C46"/>
  <c r="G46" s="1"/>
  <c r="G45"/>
  <c r="B43"/>
  <c r="G42"/>
  <c r="G41"/>
  <c r="G40"/>
  <c r="G39"/>
  <c r="G38"/>
  <c r="F37"/>
  <c r="F43" s="1"/>
  <c r="E37"/>
  <c r="E43" s="1"/>
  <c r="D37"/>
  <c r="D43" s="1"/>
  <c r="C37"/>
  <c r="G37" s="1"/>
  <c r="B31"/>
  <c r="F29"/>
  <c r="E29"/>
  <c r="D29"/>
  <c r="C29"/>
  <c r="F26"/>
  <c r="E26"/>
  <c r="D26"/>
  <c r="C26"/>
  <c r="G26" s="1"/>
  <c r="F23"/>
  <c r="E23"/>
  <c r="D23"/>
  <c r="C23"/>
  <c r="G23" s="1"/>
  <c r="G22"/>
  <c r="G21"/>
  <c r="G20"/>
  <c r="G19"/>
  <c r="F17"/>
  <c r="E17"/>
  <c r="D17"/>
  <c r="C17"/>
  <c r="G17" s="1"/>
  <c r="G16"/>
  <c r="G15"/>
  <c r="G14"/>
  <c r="F12"/>
  <c r="E12"/>
  <c r="D12"/>
  <c r="C12"/>
  <c r="G11"/>
  <c r="G10"/>
  <c r="G9"/>
  <c r="D43" i="5"/>
  <c r="E43"/>
  <c r="F43"/>
  <c r="C43"/>
  <c r="C143"/>
  <c r="D143"/>
  <c r="E143"/>
  <c r="F143"/>
  <c r="B143"/>
  <c r="G20"/>
  <c r="G21"/>
  <c r="G22"/>
  <c r="G23"/>
  <c r="G15"/>
  <c r="G16"/>
  <c r="G17"/>
  <c r="G10"/>
  <c r="G11"/>
  <c r="G12"/>
  <c r="G121"/>
  <c r="G122"/>
  <c r="G123"/>
  <c r="G124"/>
  <c r="G125"/>
  <c r="D125"/>
  <c r="E125"/>
  <c r="F125"/>
  <c r="C125"/>
  <c r="F119"/>
  <c r="E119"/>
  <c r="D119"/>
  <c r="C119"/>
  <c r="B117"/>
  <c r="F85"/>
  <c r="E85"/>
  <c r="D85"/>
  <c r="C85"/>
  <c r="D48"/>
  <c r="E48"/>
  <c r="F48"/>
  <c r="C48"/>
  <c r="F37"/>
  <c r="E37"/>
  <c r="D37"/>
  <c r="C37"/>
  <c r="G37"/>
  <c r="G38"/>
  <c r="G39"/>
  <c r="G40"/>
  <c r="G41"/>
  <c r="G42"/>
  <c r="B43"/>
  <c r="F46"/>
  <c r="E46"/>
  <c r="D46"/>
  <c r="C46"/>
  <c r="B48"/>
  <c r="G73"/>
  <c r="G74"/>
  <c r="G75"/>
  <c r="G76"/>
  <c r="G77"/>
  <c r="G78"/>
  <c r="G79"/>
  <c r="G80"/>
  <c r="G81"/>
  <c r="G82"/>
  <c r="D82"/>
  <c r="E82"/>
  <c r="F82"/>
  <c r="C82"/>
  <c r="G65"/>
  <c r="G66"/>
  <c r="G67"/>
  <c r="G68"/>
  <c r="G69"/>
  <c r="G70"/>
  <c r="G71"/>
  <c r="G72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B82"/>
  <c r="B125"/>
  <c r="B141"/>
  <c r="G140"/>
  <c r="G139"/>
  <c r="G138"/>
  <c r="G137"/>
  <c r="G136"/>
  <c r="G135"/>
  <c r="G134"/>
  <c r="G133"/>
  <c r="G132"/>
  <c r="G131"/>
  <c r="G130"/>
  <c r="F129"/>
  <c r="E129"/>
  <c r="D129"/>
  <c r="C129"/>
  <c r="F128"/>
  <c r="F141" s="1"/>
  <c r="E128"/>
  <c r="E141" s="1"/>
  <c r="D128"/>
  <c r="D141" s="1"/>
  <c r="C128"/>
  <c r="C141" s="1"/>
  <c r="H125"/>
  <c r="G120"/>
  <c r="F117"/>
  <c r="E117"/>
  <c r="D117"/>
  <c r="C117"/>
  <c r="H117" s="1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117" s="1"/>
  <c r="H82"/>
  <c r="F62"/>
  <c r="E62"/>
  <c r="D62"/>
  <c r="C62"/>
  <c r="G61"/>
  <c r="G60"/>
  <c r="G59"/>
  <c r="G58"/>
  <c r="G57"/>
  <c r="G56"/>
  <c r="G55"/>
  <c r="G54"/>
  <c r="G53"/>
  <c r="G52"/>
  <c r="G51"/>
  <c r="G50"/>
  <c r="G62" s="1"/>
  <c r="G47"/>
  <c r="G46"/>
  <c r="G45"/>
  <c r="B31"/>
  <c r="F29"/>
  <c r="E29"/>
  <c r="D29"/>
  <c r="C29"/>
  <c r="F26"/>
  <c r="E26"/>
  <c r="D26"/>
  <c r="C26"/>
  <c r="G26" s="1"/>
  <c r="F23"/>
  <c r="E23"/>
  <c r="D23"/>
  <c r="C23"/>
  <c r="G19"/>
  <c r="F17"/>
  <c r="E17"/>
  <c r="D17"/>
  <c r="C17"/>
  <c r="G14"/>
  <c r="F12"/>
  <c r="E12"/>
  <c r="D12"/>
  <c r="C12"/>
  <c r="G9"/>
  <c r="B137" i="2"/>
  <c r="B133"/>
  <c r="B135" s="1"/>
  <c r="F121"/>
  <c r="E121"/>
  <c r="D121"/>
  <c r="C121"/>
  <c r="F120"/>
  <c r="E120"/>
  <c r="D120"/>
  <c r="C120"/>
  <c r="B31"/>
  <c r="B74"/>
  <c r="C62"/>
  <c r="D62"/>
  <c r="E62"/>
  <c r="F62"/>
  <c r="F29"/>
  <c r="F43" s="1"/>
  <c r="F48" s="1"/>
  <c r="E29"/>
  <c r="E43" s="1"/>
  <c r="E48" s="1"/>
  <c r="D29"/>
  <c r="D43" s="1"/>
  <c r="D48" s="1"/>
  <c r="C29"/>
  <c r="C43" s="1"/>
  <c r="C48" s="1"/>
  <c r="F26"/>
  <c r="E26"/>
  <c r="D26"/>
  <c r="C26"/>
  <c r="F23"/>
  <c r="E23"/>
  <c r="D23"/>
  <c r="C23"/>
  <c r="F17"/>
  <c r="E17"/>
  <c r="D17"/>
  <c r="C17"/>
  <c r="D12"/>
  <c r="E12"/>
  <c r="F12"/>
  <c r="C12"/>
  <c r="C31" i="13" l="1"/>
  <c r="E31"/>
  <c r="D31"/>
  <c r="F31"/>
  <c r="B145"/>
  <c r="G82"/>
  <c r="H82"/>
  <c r="H125"/>
  <c r="G125"/>
  <c r="H141"/>
  <c r="E143"/>
  <c r="E145" s="1"/>
  <c r="D143"/>
  <c r="F143"/>
  <c r="F145" s="1"/>
  <c r="C43"/>
  <c r="C48"/>
  <c r="H48" s="1"/>
  <c r="C117"/>
  <c r="H117" s="1"/>
  <c r="G128"/>
  <c r="G141" s="1"/>
  <c r="G29"/>
  <c r="G31" s="1"/>
  <c r="G65"/>
  <c r="G129" i="12"/>
  <c r="B143"/>
  <c r="C31"/>
  <c r="E31"/>
  <c r="G12"/>
  <c r="D31"/>
  <c r="F31"/>
  <c r="B145"/>
  <c r="G82"/>
  <c r="H82"/>
  <c r="H125"/>
  <c r="G125"/>
  <c r="H141"/>
  <c r="E143"/>
  <c r="E145" s="1"/>
  <c r="D143"/>
  <c r="D145" s="1"/>
  <c r="F143"/>
  <c r="F145" s="1"/>
  <c r="C43"/>
  <c r="C48"/>
  <c r="H48" s="1"/>
  <c r="C117"/>
  <c r="H117" s="1"/>
  <c r="G128"/>
  <c r="G141" s="1"/>
  <c r="G29"/>
  <c r="G31" s="1"/>
  <c r="G65"/>
  <c r="G85" i="11"/>
  <c r="G117" s="1"/>
  <c r="B143"/>
  <c r="C31"/>
  <c r="E31"/>
  <c r="G12"/>
  <c r="D31"/>
  <c r="F31"/>
  <c r="B145"/>
  <c r="H31"/>
  <c r="H48"/>
  <c r="G82"/>
  <c r="H82"/>
  <c r="H125"/>
  <c r="G125"/>
  <c r="H141"/>
  <c r="E143"/>
  <c r="E145" s="1"/>
  <c r="D143"/>
  <c r="D145" s="1"/>
  <c r="F143"/>
  <c r="F145" s="1"/>
  <c r="C117"/>
  <c r="H117" s="1"/>
  <c r="G128"/>
  <c r="G141" s="1"/>
  <c r="G143" s="1"/>
  <c r="G43"/>
  <c r="G29"/>
  <c r="G31" s="1"/>
  <c r="G65"/>
  <c r="G85" i="10"/>
  <c r="G117" s="1"/>
  <c r="G71"/>
  <c r="G72"/>
  <c r="C43"/>
  <c r="H43" s="1"/>
  <c r="B143"/>
  <c r="C31"/>
  <c r="E31"/>
  <c r="G12"/>
  <c r="D31"/>
  <c r="F31"/>
  <c r="B145"/>
  <c r="H48"/>
  <c r="G82"/>
  <c r="H82"/>
  <c r="H125"/>
  <c r="G125"/>
  <c r="H141"/>
  <c r="E143"/>
  <c r="E145" s="1"/>
  <c r="G48"/>
  <c r="D143"/>
  <c r="D145" s="1"/>
  <c r="F143"/>
  <c r="F145" s="1"/>
  <c r="G43"/>
  <c r="C117"/>
  <c r="H117" s="1"/>
  <c r="G128"/>
  <c r="G141" s="1"/>
  <c r="G29"/>
  <c r="G31" s="1"/>
  <c r="G65"/>
  <c r="G121" i="9"/>
  <c r="B135"/>
  <c r="B137" s="1"/>
  <c r="C135"/>
  <c r="H133"/>
  <c r="E135"/>
  <c r="C48"/>
  <c r="H48" s="1"/>
  <c r="H43"/>
  <c r="D135"/>
  <c r="F135"/>
  <c r="D31"/>
  <c r="F31"/>
  <c r="G120"/>
  <c r="G133" s="1"/>
  <c r="G135" s="1"/>
  <c r="G29"/>
  <c r="G31" s="1"/>
  <c r="C31"/>
  <c r="E31"/>
  <c r="B143" i="8"/>
  <c r="E31"/>
  <c r="C31"/>
  <c r="G12"/>
  <c r="D31"/>
  <c r="F31"/>
  <c r="B145"/>
  <c r="G82"/>
  <c r="H82"/>
  <c r="H125"/>
  <c r="G125"/>
  <c r="H141"/>
  <c r="E143"/>
  <c r="E145" s="1"/>
  <c r="D143"/>
  <c r="D145" s="1"/>
  <c r="F143"/>
  <c r="C43"/>
  <c r="C48"/>
  <c r="H48" s="1"/>
  <c r="C117"/>
  <c r="H117" s="1"/>
  <c r="G128"/>
  <c r="G141" s="1"/>
  <c r="G29"/>
  <c r="G31" s="1"/>
  <c r="G65"/>
  <c r="G129" i="7"/>
  <c r="G85"/>
  <c r="G117" s="1"/>
  <c r="B143"/>
  <c r="C31"/>
  <c r="E31"/>
  <c r="G12"/>
  <c r="D31"/>
  <c r="F31"/>
  <c r="B145"/>
  <c r="H31"/>
  <c r="G82"/>
  <c r="H82"/>
  <c r="H125"/>
  <c r="G125"/>
  <c r="H141"/>
  <c r="E143"/>
  <c r="E145" s="1"/>
  <c r="D143"/>
  <c r="D145" s="1"/>
  <c r="F143"/>
  <c r="F145" s="1"/>
  <c r="C43"/>
  <c r="C48"/>
  <c r="H48" s="1"/>
  <c r="C117"/>
  <c r="H117" s="1"/>
  <c r="G128"/>
  <c r="G141" s="1"/>
  <c r="G29"/>
  <c r="G65"/>
  <c r="G85" i="6"/>
  <c r="G117" s="1"/>
  <c r="G48"/>
  <c r="B143"/>
  <c r="C31"/>
  <c r="E31"/>
  <c r="G12"/>
  <c r="D31"/>
  <c r="F31"/>
  <c r="B145"/>
  <c r="G82"/>
  <c r="H82"/>
  <c r="H125"/>
  <c r="G125"/>
  <c r="H141"/>
  <c r="E143"/>
  <c r="E145" s="1"/>
  <c r="D143"/>
  <c r="F143"/>
  <c r="F145" s="1"/>
  <c r="C43"/>
  <c r="C48"/>
  <c r="H48" s="1"/>
  <c r="C117"/>
  <c r="H117" s="1"/>
  <c r="G128"/>
  <c r="G141" s="1"/>
  <c r="G29"/>
  <c r="G31" s="1"/>
  <c r="G65"/>
  <c r="G48" i="5"/>
  <c r="B145"/>
  <c r="G129"/>
  <c r="H48"/>
  <c r="H141"/>
  <c r="D31"/>
  <c r="F31"/>
  <c r="G128"/>
  <c r="G141" s="1"/>
  <c r="G29"/>
  <c r="G31" s="1"/>
  <c r="C31"/>
  <c r="E31"/>
  <c r="F133" i="2"/>
  <c r="E133"/>
  <c r="D133"/>
  <c r="C133"/>
  <c r="G132"/>
  <c r="G131"/>
  <c r="G130"/>
  <c r="G129"/>
  <c r="G128"/>
  <c r="G127"/>
  <c r="G126"/>
  <c r="G125"/>
  <c r="G124"/>
  <c r="G123"/>
  <c r="G122"/>
  <c r="G121"/>
  <c r="G120"/>
  <c r="G133" s="1"/>
  <c r="F117"/>
  <c r="F135" s="1"/>
  <c r="E117"/>
  <c r="D117"/>
  <c r="C117"/>
  <c r="G115"/>
  <c r="G114"/>
  <c r="G113"/>
  <c r="G116"/>
  <c r="G112"/>
  <c r="F109"/>
  <c r="E109"/>
  <c r="D109"/>
  <c r="C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109" s="1"/>
  <c r="F74"/>
  <c r="E74"/>
  <c r="D74"/>
  <c r="C74"/>
  <c r="G73"/>
  <c r="G72"/>
  <c r="G71"/>
  <c r="G70"/>
  <c r="G69"/>
  <c r="G68"/>
  <c r="G67"/>
  <c r="G66"/>
  <c r="G65"/>
  <c r="G50"/>
  <c r="G61"/>
  <c r="G60"/>
  <c r="G59"/>
  <c r="G58"/>
  <c r="G57"/>
  <c r="G56"/>
  <c r="G55"/>
  <c r="G54"/>
  <c r="G53"/>
  <c r="G52"/>
  <c r="G51"/>
  <c r="D135"/>
  <c r="G47"/>
  <c r="G46"/>
  <c r="G45"/>
  <c r="G48" s="1"/>
  <c r="G42"/>
  <c r="G41"/>
  <c r="G40"/>
  <c r="G39"/>
  <c r="G38"/>
  <c r="G37"/>
  <c r="G22"/>
  <c r="G21"/>
  <c r="G23" s="1"/>
  <c r="G20"/>
  <c r="G19"/>
  <c r="F31"/>
  <c r="G26"/>
  <c r="G16"/>
  <c r="G15"/>
  <c r="G14"/>
  <c r="G17" s="1"/>
  <c r="D31"/>
  <c r="G11"/>
  <c r="G10"/>
  <c r="G9"/>
  <c r="G12" s="1"/>
  <c r="C31"/>
  <c r="G117"/>
  <c r="D145" i="13" l="1"/>
  <c r="H31"/>
  <c r="G143"/>
  <c r="G145" s="1"/>
  <c r="C143"/>
  <c r="C145" s="1"/>
  <c r="H43"/>
  <c r="G43"/>
  <c r="H31" i="12"/>
  <c r="G143"/>
  <c r="G145" s="1"/>
  <c r="C143"/>
  <c r="C145" s="1"/>
  <c r="H43"/>
  <c r="G43"/>
  <c r="C143" i="11"/>
  <c r="C145" s="1"/>
  <c r="G145"/>
  <c r="H31" i="10"/>
  <c r="G143"/>
  <c r="G145" s="1"/>
  <c r="C143"/>
  <c r="C145" s="1"/>
  <c r="H31" i="9"/>
  <c r="G137"/>
  <c r="D137"/>
  <c r="F137"/>
  <c r="E137"/>
  <c r="C137"/>
  <c r="F145" i="8"/>
  <c r="H31"/>
  <c r="G143"/>
  <c r="G145" s="1"/>
  <c r="C143"/>
  <c r="C145" s="1"/>
  <c r="H43"/>
  <c r="G43"/>
  <c r="G31" i="7"/>
  <c r="G143"/>
  <c r="C143"/>
  <c r="C145" s="1"/>
  <c r="H43"/>
  <c r="G43"/>
  <c r="H31" i="6"/>
  <c r="D145"/>
  <c r="H43"/>
  <c r="G43"/>
  <c r="G143"/>
  <c r="G145" s="1"/>
  <c r="C143"/>
  <c r="C145" s="1"/>
  <c r="G43" i="5"/>
  <c r="G143" s="1"/>
  <c r="G145" s="1"/>
  <c r="H43"/>
  <c r="H31"/>
  <c r="D145"/>
  <c r="F145"/>
  <c r="E145"/>
  <c r="C145"/>
  <c r="F137" i="2"/>
  <c r="D137"/>
  <c r="G74"/>
  <c r="G135" s="1"/>
  <c r="E31"/>
  <c r="G29"/>
  <c r="G31" s="1"/>
  <c r="G43"/>
  <c r="G62"/>
  <c r="E135"/>
  <c r="E137" s="1"/>
  <c r="C135"/>
  <c r="C137" s="1"/>
  <c r="G145" i="7" l="1"/>
  <c r="G137" i="2"/>
</calcChain>
</file>

<file path=xl/sharedStrings.xml><?xml version="1.0" encoding="utf-8"?>
<sst xmlns="http://schemas.openxmlformats.org/spreadsheetml/2006/main" count="484" uniqueCount="58">
  <si>
    <t>PROGRAM NAME</t>
  </si>
  <si>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</si>
  <si>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</si>
  <si>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</si>
  <si>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</si>
  <si>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</si>
  <si>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</si>
  <si>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</si>
  <si>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</si>
  <si>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</si>
  <si>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</si>
  <si>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</si>
  <si>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</si>
  <si>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</si>
  <si>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</si>
  <si>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</si>
  <si>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</si>
  <si>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</si>
  <si>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</si>
  <si>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</si>
  <si>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</si>
  <si>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</si>
  <si>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</si>
  <si>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</si>
  <si>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</si>
  <si>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Total FY 2014 Budget Request</t>
  </si>
  <si>
    <t>MAINTENANCE AND REPAIRS - AUTO</t>
  </si>
  <si>
    <t>IT HARDWARE ACQUISITIONS</t>
  </si>
  <si>
    <t>IT SOFTWARE ACQUISITIONS</t>
  </si>
  <si>
    <t xml:space="preserve">1000 - AGENCY MANAGEMENT PROGRAM                         </t>
  </si>
  <si>
    <t>GRANTS AND GRATUITIES</t>
  </si>
  <si>
    <t>CONTRACTUAL SERVICES - OTHER</t>
  </si>
  <si>
    <t>TRAVEL - LOCAL</t>
  </si>
  <si>
    <t>TRAVEL - OUT OF CITY</t>
  </si>
  <si>
    <t>PROF SERVICE FEES AND CONTR</t>
  </si>
  <si>
    <t>OFFICE SUPPORT</t>
  </si>
  <si>
    <t>PRINTING, DUPLICATING, ETC</t>
  </si>
  <si>
    <t>POSTAGE</t>
  </si>
  <si>
    <t>TUITION FOR EMPLOYEE TRAINING</t>
  </si>
  <si>
    <t>PAYMENT OF MEMBERSHIP DUES</t>
  </si>
  <si>
    <t>TELEPHONE, TELETYPE, TELEGRAM, ETC</t>
  </si>
  <si>
    <t>OFFICE SUPPLIES</t>
  </si>
  <si>
    <t>Program AGENCY MANAGEMENT Budget Total for FY14</t>
  </si>
  <si>
    <t xml:space="preserve">2000 - ARTS BUILDING COMMUNITIES    </t>
  </si>
  <si>
    <t xml:space="preserve">3000 - DC CREATES PUBLIC ART         </t>
  </si>
  <si>
    <t>Program ARTS BUILDING COMMUNITIES    Budget Total for FY14</t>
  </si>
  <si>
    <t xml:space="preserve">4000- ARTS LEARNING AND OUTREACH                        
    </t>
  </si>
  <si>
    <t>Program ARTS LEARNING AND OUTREACH                        
     Budget Total for FY14</t>
  </si>
  <si>
    <t>PURCHASES - FURNITURE AND FIXTURES</t>
  </si>
  <si>
    <t xml:space="preserve">5000- ADMINISTRATION               
    </t>
  </si>
  <si>
    <t>Program ADMINISTRATION                  
     Budget Total for FY14</t>
  </si>
  <si>
    <t>Total FY 2013 Budget Request</t>
  </si>
  <si>
    <t>Program AGENCY MANAGEMENT Budget Total for FY13</t>
  </si>
  <si>
    <t>Program ARTS BUILDING COMMUNITIES    Budget Total for FY13</t>
  </si>
  <si>
    <t>Program DC CREATES PUBLIC ART  Budget Total for FY13</t>
  </si>
  <si>
    <t>Program DC CREATES PUBLIC ART  Budget Total for FY14</t>
  </si>
  <si>
    <t>Program ARTS LEARNING AND OUTREACH                        
     Budget Total for FY13</t>
  </si>
  <si>
    <t>Attachment I - Spending Plan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</si>
</sst>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4" applyNumberFormat="0" applyAlignment="0" applyProtection="0"/>
    <xf numFmtId="0" fontId="17" fillId="9" borderId="15" applyNumberFormat="0" applyAlignment="0" applyProtection="0"/>
    <xf numFmtId="0" fontId="18" fillId="9" borderId="14" applyNumberFormat="0" applyAlignment="0" applyProtection="0"/>
    <xf numFmtId="0" fontId="19" fillId="0" borderId="16" applyNumberFormat="0" applyFill="0" applyAlignment="0" applyProtection="0"/>
    <xf numFmtId="0" fontId="20" fillId="1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</cellStyleXfs>
  <cellXfs count="73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2" applyNumberFormat="1" applyFont="1" applyBorder="1" applyAlignment="1">
      <alignment horizontal="center"/>
    </xf>
    <xf numFmtId="4" fontId="3" fillId="0" borderId="3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4" fillId="0" borderId="0" xfId="2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/>
    <xf numFmtId="6" fontId="4" fillId="0" borderId="0" xfId="2" applyNumberFormat="1" applyFont="1" applyAlignment="1">
      <alignment horizontal="right"/>
    </xf>
    <xf numFmtId="6" fontId="4" fillId="0" borderId="0" xfId="1" applyNumberFormat="1" applyFont="1" applyFill="1" applyAlignment="1">
      <alignment horizontal="right"/>
    </xf>
    <xf numFmtId="6" fontId="4" fillId="0" borderId="0" xfId="0" applyNumberFormat="1" applyFont="1"/>
    <xf numFmtId="0" fontId="3" fillId="0" borderId="0" xfId="0" applyFont="1" applyAlignment="1">
      <alignment horizontal="right"/>
    </xf>
    <xf numFmtId="6" fontId="3" fillId="0" borderId="0" xfId="2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/>
    </xf>
    <xf numFmtId="164" fontId="4" fillId="0" borderId="0" xfId="2" applyNumberFormat="1" applyFont="1" applyAlignment="1">
      <alignment horizontal="right"/>
    </xf>
    <xf numFmtId="6" fontId="3" fillId="0" borderId="0" xfId="2" applyNumberFormat="1" applyFont="1" applyFill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/>
    <xf numFmtId="6" fontId="4" fillId="0" borderId="0" xfId="2" applyNumberFormat="1" applyFont="1" applyBorder="1" applyAlignment="1">
      <alignment horizontal="right"/>
    </xf>
    <xf numFmtId="6" fontId="4" fillId="0" borderId="0" xfId="2" applyNumberFormat="1" applyFont="1" applyFill="1" applyBorder="1" applyAlignment="1">
      <alignment horizontal="right"/>
    </xf>
    <xf numFmtId="6" fontId="4" fillId="0" borderId="0" xfId="3" applyNumberFormat="1" applyFont="1" applyAlignment="1">
      <alignment horizontal="right"/>
    </xf>
    <xf numFmtId="6" fontId="3" fillId="0" borderId="0" xfId="2" applyNumberFormat="1" applyFont="1" applyBorder="1" applyAlignment="1">
      <alignment horizontal="right"/>
    </xf>
    <xf numFmtId="6" fontId="4" fillId="0" borderId="0" xfId="1" applyNumberFormat="1" applyFont="1" applyAlignment="1">
      <alignment horizontal="right"/>
    </xf>
    <xf numFmtId="6" fontId="3" fillId="0" borderId="0" xfId="3" applyNumberFormat="1" applyFont="1" applyAlignment="1">
      <alignment horizontal="right"/>
    </xf>
    <xf numFmtId="6" fontId="4" fillId="0" borderId="0" xfId="2" applyNumberFormat="1" applyFont="1" applyFill="1" applyAlignment="1">
      <alignment horizontal="right"/>
    </xf>
    <xf numFmtId="6" fontId="4" fillId="0" borderId="0" xfId="0" applyNumberFormat="1" applyFont="1" applyFill="1"/>
    <xf numFmtId="6" fontId="4" fillId="0" borderId="0" xfId="0" applyNumberFormat="1" applyFont="1" applyFill="1" applyAlignment="1">
      <alignment horizontal="right"/>
    </xf>
    <xf numFmtId="6" fontId="8" fillId="4" borderId="9" xfId="2" applyNumberFormat="1" applyFont="1" applyFill="1" applyBorder="1" applyAlignment="1">
      <alignment horizontal="right"/>
    </xf>
    <xf numFmtId="6" fontId="8" fillId="4" borderId="10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8" fillId="4" borderId="8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Alignment="1">
      <alignment horizontal="right"/>
    </xf>
    <xf numFmtId="0" fontId="25" fillId="0" borderId="0" xfId="44" applyFont="1" applyAlignment="1">
      <alignment vertical="center"/>
    </xf>
    <xf numFmtId="165" fontId="3" fillId="0" borderId="0" xfId="1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5" fontId="4" fillId="0" borderId="0" xfId="1" applyNumberFormat="1" applyFont="1" applyFill="1"/>
    <xf numFmtId="165" fontId="8" fillId="4" borderId="10" xfId="1" applyNumberFormat="1" applyFont="1" applyFill="1" applyBorder="1" applyAlignment="1">
      <alignment horizontal="right"/>
    </xf>
    <xf numFmtId="0" fontId="25" fillId="0" borderId="0" xfId="44" applyFont="1" applyAlignment="1">
      <alignment horizontal="left" vertical="center"/>
    </xf>
    <xf numFmtId="165" fontId="8" fillId="4" borderId="9" xfId="1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25" fillId="0" borderId="20" xfId="44" applyFont="1" applyBorder="1" applyAlignment="1">
      <alignment horizontal="center" vertical="center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Currency [0]" xfId="3" builtinId="7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Normal="100" workbookViewId="0">
      <pane xSplit="1" ySplit="4" topLeftCell="C106" activePane="bottomRight" state="frozen"/>
      <selection pane="topRight" activeCell="B1" sqref="B1"/>
      <selection pane="bottomLeft" activeCell="A5" sqref="A5"/>
      <selection pane="bottomRight" activeCell="L12" sqref="L12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2.7109375" style="2" customWidth="1"/>
    <col min="5" max="5" width="12.28515625" style="3" customWidth="1"/>
    <col min="6" max="6" width="12.28515625" style="4" bestFit="1" customWidth="1"/>
    <col min="7" max="7" width="13.85546875" style="4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3" t="s">
        <v>29</v>
      </c>
      <c r="C3" s="5"/>
      <c r="D3" s="5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>SUM(C10:F10)</f>
        <v>0</v>
      </c>
    </row>
    <row r="11" spans="1:7">
      <c r="A11" s="59"/>
      <c r="B11" s="64"/>
      <c r="C11" s="26"/>
      <c r="D11" s="27"/>
      <c r="E11" s="22"/>
      <c r="F11" s="24"/>
      <c r="G11" s="24">
        <f>SUM(C11:F11)</f>
        <v>0</v>
      </c>
    </row>
    <row r="12" spans="1:7">
      <c r="A12" s="59" t="s">
        <v>22</v>
      </c>
      <c r="B12" s="64">
        <v>199690.5</v>
      </c>
      <c r="C12" s="24">
        <f>+$B12/4</f>
        <v>49922.625</v>
      </c>
      <c r="D12" s="24">
        <f t="shared" ref="D12:F12" si="0">+$B12/4</f>
        <v>49922.625</v>
      </c>
      <c r="E12" s="24">
        <f t="shared" si="0"/>
        <v>49922.625</v>
      </c>
      <c r="F12" s="24">
        <f t="shared" si="0"/>
        <v>49922.625</v>
      </c>
      <c r="G12" s="24">
        <f>SUM(G9:G11)</f>
        <v>0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>SUM(C15:F15)</f>
        <v>0</v>
      </c>
    </row>
    <row r="16" spans="1:7">
      <c r="B16" s="67"/>
      <c r="C16" s="22"/>
      <c r="D16" s="23"/>
      <c r="E16" s="22"/>
      <c r="F16" s="24"/>
      <c r="G16" s="24">
        <f>SUM(C16:F16)</f>
        <v>0</v>
      </c>
    </row>
    <row r="17" spans="1:8">
      <c r="A17" s="56" t="s">
        <v>22</v>
      </c>
      <c r="B17" s="64">
        <v>30017.38</v>
      </c>
      <c r="C17" s="24">
        <f>+$B17/4</f>
        <v>7504.3450000000003</v>
      </c>
      <c r="D17" s="24">
        <f t="shared" ref="D17:F17" si="1">+$B17/4</f>
        <v>7504.3450000000003</v>
      </c>
      <c r="E17" s="24">
        <f t="shared" si="1"/>
        <v>7504.3450000000003</v>
      </c>
      <c r="F17" s="24">
        <f t="shared" si="1"/>
        <v>7504.3450000000003</v>
      </c>
      <c r="G17" s="24">
        <f>SUM(G14:G16)</f>
        <v>0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>SUM(C20:F20)</f>
        <v>0</v>
      </c>
    </row>
    <row r="21" spans="1:8">
      <c r="B21" s="64"/>
      <c r="C21" s="22"/>
      <c r="D21" s="23"/>
      <c r="E21" s="22"/>
      <c r="F21" s="24"/>
      <c r="G21" s="24">
        <f>SUM(C21:F21)</f>
        <v>0</v>
      </c>
    </row>
    <row r="22" spans="1:8">
      <c r="A22" s="59"/>
      <c r="B22" s="64"/>
      <c r="C22" s="30"/>
      <c r="D22" s="23"/>
      <c r="E22" s="31"/>
      <c r="F22" s="24"/>
      <c r="G22" s="24">
        <f>SUM(C22:F22)</f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2">+$B23/4</f>
        <v>0</v>
      </c>
      <c r="E23" s="24">
        <f t="shared" si="2"/>
        <v>0</v>
      </c>
      <c r="F23" s="24">
        <f t="shared" si="2"/>
        <v>0</v>
      </c>
      <c r="G23" s="24">
        <f>SUM(G20:G22)</f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55589.3</v>
      </c>
      <c r="C26" s="24">
        <f>+$B26/4</f>
        <v>13897.325000000001</v>
      </c>
      <c r="D26" s="24">
        <f t="shared" ref="D26:F26" si="3">+$B26/4</f>
        <v>13897.325000000001</v>
      </c>
      <c r="E26" s="24">
        <f t="shared" si="3"/>
        <v>13897.325000000001</v>
      </c>
      <c r="F26" s="24">
        <f t="shared" si="3"/>
        <v>13897.325000000001</v>
      </c>
      <c r="G26" s="24">
        <f>SUM(C26:F26)</f>
        <v>55589.3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4">+$B29/4</f>
        <v>0</v>
      </c>
      <c r="E29" s="24">
        <f t="shared" si="4"/>
        <v>0</v>
      </c>
      <c r="F29" s="24">
        <f t="shared" si="4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285297.18</v>
      </c>
      <c r="C31" s="35">
        <f>C29+C26+C23+C17+C12</f>
        <v>71324.294999999998</v>
      </c>
      <c r="D31" s="35">
        <f>D29+D26+D23+D17+D12</f>
        <v>71324.294999999998</v>
      </c>
      <c r="E31" s="35">
        <f>E29+E26+E23+E17+E12</f>
        <v>71324.294999999998</v>
      </c>
      <c r="F31" s="35">
        <f>F29+F26+F23+F17+F12</f>
        <v>71324.294999999998</v>
      </c>
      <c r="G31" s="35">
        <f>G29+G26+G23+G17+G12</f>
        <v>55589.3</v>
      </c>
      <c r="H31" s="24"/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2"/>
      <c r="D37" s="22"/>
      <c r="E37" s="31"/>
      <c r="F37" s="24"/>
      <c r="G37" s="24">
        <f t="shared" ref="G37:G42" si="5">SUM(C37:F37)</f>
        <v>0</v>
      </c>
    </row>
    <row r="38" spans="1:8">
      <c r="B38" s="64"/>
      <c r="C38" s="22"/>
      <c r="D38" s="22"/>
      <c r="E38" s="31"/>
      <c r="F38" s="24"/>
      <c r="G38" s="24">
        <f t="shared" si="5"/>
        <v>0</v>
      </c>
    </row>
    <row r="39" spans="1:8">
      <c r="B39" s="64"/>
      <c r="C39" s="22"/>
      <c r="D39" s="22"/>
      <c r="E39" s="31"/>
      <c r="F39" s="24"/>
      <c r="G39" s="24">
        <f t="shared" si="5"/>
        <v>0</v>
      </c>
    </row>
    <row r="40" spans="1:8">
      <c r="B40" s="64"/>
      <c r="C40" s="22"/>
      <c r="D40" s="22"/>
      <c r="E40" s="31"/>
      <c r="F40" s="24"/>
      <c r="G40" s="24">
        <f t="shared" si="5"/>
        <v>0</v>
      </c>
    </row>
    <row r="41" spans="1:8">
      <c r="A41" s="59"/>
      <c r="B41" s="64"/>
      <c r="C41" s="34"/>
      <c r="D41" s="22"/>
      <c r="E41" s="31"/>
      <c r="F41" s="24"/>
      <c r="G41" s="24">
        <f t="shared" si="5"/>
        <v>0</v>
      </c>
    </row>
    <row r="42" spans="1:8">
      <c r="A42" s="59"/>
      <c r="B42" s="64"/>
      <c r="C42" s="37"/>
      <c r="D42" s="22"/>
      <c r="E42" s="31"/>
      <c r="F42" s="24"/>
      <c r="G42" s="24">
        <f t="shared" si="5"/>
        <v>0</v>
      </c>
    </row>
    <row r="43" spans="1:8" ht="13.5" thickBot="1">
      <c r="A43" s="59" t="s">
        <v>22</v>
      </c>
      <c r="B43" s="64"/>
      <c r="C43" s="35">
        <f>C41+C38+C35+C29+C24</f>
        <v>0</v>
      </c>
      <c r="D43" s="35">
        <f>D41+D38+D35+D29+D24</f>
        <v>0</v>
      </c>
      <c r="E43" s="35">
        <f>E41+E38+E35+E29+E24</f>
        <v>0</v>
      </c>
      <c r="F43" s="35">
        <f>F41+F38+F35+F29+F24</f>
        <v>0</v>
      </c>
      <c r="G43" s="24">
        <f>SUM(G37:G42)</f>
        <v>0</v>
      </c>
      <c r="H43" s="24"/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59"/>
      <c r="B46" s="64"/>
      <c r="C46" s="31"/>
      <c r="D46" s="31"/>
      <c r="E46" s="31"/>
      <c r="F46" s="24"/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/>
      <c r="C48" s="35">
        <f>C46+C43+C40+C34+C29</f>
        <v>0</v>
      </c>
      <c r="D48" s="35">
        <f>D46+D43+D40+D34+D29</f>
        <v>0</v>
      </c>
      <c r="E48" s="35">
        <f>E46+E43+E40+E34+E29</f>
        <v>0</v>
      </c>
      <c r="F48" s="35">
        <f>F46+F43+F40+F34+F29</f>
        <v>0</v>
      </c>
      <c r="G48" s="24">
        <f>SUM(G45:G47)</f>
        <v>0</v>
      </c>
      <c r="H48" s="24"/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6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6"/>
        <v>0</v>
      </c>
    </row>
    <row r="52" spans="1:7">
      <c r="A52" s="59"/>
      <c r="B52" s="64"/>
      <c r="C52" s="31"/>
      <c r="D52" s="31"/>
      <c r="E52" s="31"/>
      <c r="F52" s="24"/>
      <c r="G52" s="24">
        <f t="shared" si="6"/>
        <v>0</v>
      </c>
    </row>
    <row r="53" spans="1:7">
      <c r="A53" s="59"/>
      <c r="B53" s="64"/>
      <c r="C53" s="31"/>
      <c r="D53" s="31"/>
      <c r="E53" s="31"/>
      <c r="F53" s="24"/>
      <c r="G53" s="24">
        <f t="shared" si="6"/>
        <v>0</v>
      </c>
    </row>
    <row r="54" spans="1:7">
      <c r="A54" s="59"/>
      <c r="B54" s="64"/>
      <c r="C54" s="31"/>
      <c r="D54" s="31"/>
      <c r="E54" s="31"/>
      <c r="F54" s="24"/>
      <c r="G54" s="24">
        <f t="shared" si="6"/>
        <v>0</v>
      </c>
    </row>
    <row r="55" spans="1:7">
      <c r="A55" s="59"/>
      <c r="B55" s="64"/>
      <c r="C55" s="31"/>
      <c r="D55" s="31"/>
      <c r="E55" s="31"/>
      <c r="F55" s="24"/>
      <c r="G55" s="24">
        <f t="shared" si="6"/>
        <v>0</v>
      </c>
    </row>
    <row r="56" spans="1:7">
      <c r="A56" s="59"/>
      <c r="B56" s="64"/>
      <c r="C56" s="31"/>
      <c r="D56" s="31"/>
      <c r="E56" s="31"/>
      <c r="F56" s="24"/>
      <c r="G56" s="24">
        <f t="shared" si="6"/>
        <v>0</v>
      </c>
    </row>
    <row r="57" spans="1:7">
      <c r="A57" s="59"/>
      <c r="B57" s="64"/>
      <c r="C57" s="31"/>
      <c r="D57" s="31"/>
      <c r="E57" s="31"/>
      <c r="F57" s="24"/>
      <c r="G57" s="24">
        <f t="shared" si="6"/>
        <v>0</v>
      </c>
    </row>
    <row r="58" spans="1:7">
      <c r="A58" s="59"/>
      <c r="B58" s="64"/>
      <c r="C58" s="31"/>
      <c r="D58" s="31"/>
      <c r="E58" s="31"/>
      <c r="F58" s="24"/>
      <c r="G58" s="24">
        <f t="shared" si="6"/>
        <v>0</v>
      </c>
    </row>
    <row r="59" spans="1:7">
      <c r="A59" s="59"/>
      <c r="B59" s="64"/>
      <c r="C59" s="31"/>
      <c r="D59" s="31"/>
      <c r="E59" s="31"/>
      <c r="F59" s="24"/>
      <c r="G59" s="24">
        <f t="shared" si="6"/>
        <v>0</v>
      </c>
    </row>
    <row r="60" spans="1:7">
      <c r="A60" s="59"/>
      <c r="B60" s="64"/>
      <c r="C60" s="31"/>
      <c r="D60" s="31"/>
      <c r="E60" s="31"/>
      <c r="F60" s="24"/>
      <c r="G60" s="24">
        <f t="shared" si="6"/>
        <v>0</v>
      </c>
    </row>
    <row r="61" spans="1:7">
      <c r="A61" s="59"/>
      <c r="B61" s="64"/>
      <c r="C61" s="32"/>
      <c r="D61" s="31"/>
      <c r="E61" s="31"/>
      <c r="F61" s="24"/>
      <c r="G61" s="24">
        <f t="shared" si="6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8">
      <c r="A65" s="46" t="s">
        <v>26</v>
      </c>
      <c r="B65" s="64">
        <v>71.72</v>
      </c>
      <c r="C65" s="36">
        <v>71.72</v>
      </c>
      <c r="D65" s="31"/>
      <c r="E65" s="31"/>
      <c r="F65" s="24"/>
      <c r="G65" s="24">
        <f>SUM(C65:F65)</f>
        <v>71.72</v>
      </c>
    </row>
    <row r="66" spans="1:8">
      <c r="A66" s="46"/>
      <c r="B66" s="64"/>
      <c r="C66" s="36"/>
      <c r="D66" s="31"/>
      <c r="E66" s="31"/>
      <c r="F66" s="24"/>
      <c r="G66" s="24">
        <f t="shared" ref="G66:G73" si="7">SUM(C66:F66)</f>
        <v>0</v>
      </c>
    </row>
    <row r="67" spans="1:8">
      <c r="A67" s="46"/>
      <c r="B67" s="64"/>
      <c r="C67" s="36"/>
      <c r="D67" s="31"/>
      <c r="E67" s="31"/>
      <c r="F67" s="24"/>
      <c r="G67" s="24">
        <f t="shared" si="7"/>
        <v>0</v>
      </c>
    </row>
    <row r="68" spans="1:8">
      <c r="A68" s="46"/>
      <c r="B68" s="64"/>
      <c r="C68" s="36"/>
      <c r="D68" s="31"/>
      <c r="E68" s="31"/>
      <c r="F68" s="24"/>
      <c r="G68" s="24">
        <f t="shared" si="7"/>
        <v>0</v>
      </c>
    </row>
    <row r="69" spans="1:8">
      <c r="A69" s="46"/>
      <c r="B69" s="64"/>
      <c r="C69" s="36"/>
      <c r="D69" s="31"/>
      <c r="E69" s="31"/>
      <c r="F69" s="24"/>
      <c r="G69" s="24">
        <f t="shared" si="7"/>
        <v>0</v>
      </c>
    </row>
    <row r="70" spans="1:8">
      <c r="A70" s="46"/>
      <c r="B70" s="64"/>
      <c r="C70" s="36"/>
      <c r="D70" s="31"/>
      <c r="E70" s="31"/>
      <c r="F70" s="24"/>
      <c r="G70" s="24">
        <f t="shared" si="7"/>
        <v>0</v>
      </c>
    </row>
    <row r="71" spans="1:8">
      <c r="A71" s="46"/>
      <c r="B71" s="64"/>
      <c r="C71" s="36"/>
      <c r="D71" s="31"/>
      <c r="E71" s="31"/>
      <c r="F71" s="24"/>
      <c r="G71" s="24">
        <f t="shared" si="7"/>
        <v>0</v>
      </c>
    </row>
    <row r="72" spans="1:8">
      <c r="A72" s="59"/>
      <c r="B72" s="64"/>
      <c r="C72" s="36"/>
      <c r="D72" s="31"/>
      <c r="E72" s="31"/>
      <c r="F72" s="24"/>
      <c r="G72" s="24">
        <f t="shared" si="7"/>
        <v>0</v>
      </c>
    </row>
    <row r="73" spans="1:8">
      <c r="B73" s="64"/>
      <c r="C73" s="31"/>
      <c r="D73" s="31"/>
      <c r="E73" s="31"/>
      <c r="F73" s="24"/>
      <c r="G73" s="24">
        <f t="shared" si="7"/>
        <v>0</v>
      </c>
    </row>
    <row r="74" spans="1:8" ht="13.5" thickBot="1">
      <c r="A74" s="59" t="s">
        <v>22</v>
      </c>
      <c r="B74" s="64">
        <f t="shared" ref="B74:G74" si="8">SUM(B65:B73)</f>
        <v>71.72</v>
      </c>
      <c r="C74" s="24">
        <f t="shared" si="8"/>
        <v>71.72</v>
      </c>
      <c r="D74" s="24">
        <f t="shared" si="8"/>
        <v>0</v>
      </c>
      <c r="E74" s="24">
        <f t="shared" si="8"/>
        <v>0</v>
      </c>
      <c r="F74" s="24">
        <f t="shared" si="8"/>
        <v>0</v>
      </c>
      <c r="G74" s="24">
        <f t="shared" si="8"/>
        <v>71.72</v>
      </c>
      <c r="H74" s="24"/>
    </row>
    <row r="75" spans="1:8" ht="13.5" thickBot="1">
      <c r="A75" s="52" t="s">
        <v>12</v>
      </c>
      <c r="B75" s="64"/>
      <c r="C75" s="31"/>
      <c r="D75" s="31"/>
      <c r="E75" s="31"/>
      <c r="F75" s="24"/>
      <c r="G75" s="24"/>
    </row>
    <row r="76" spans="1:8" ht="25.5">
      <c r="A76" s="46" t="s">
        <v>21</v>
      </c>
      <c r="B76" s="64"/>
      <c r="C76" s="36"/>
      <c r="D76" s="38"/>
      <c r="E76" s="31"/>
      <c r="F76" s="24"/>
      <c r="G76" s="24"/>
    </row>
    <row r="77" spans="1:8">
      <c r="A77" s="46"/>
      <c r="B77" s="64"/>
      <c r="C77" s="36"/>
      <c r="D77" s="38"/>
      <c r="E77" s="31"/>
      <c r="F77" s="24"/>
      <c r="G77" s="24">
        <f>SUM(C77:F77)</f>
        <v>0</v>
      </c>
    </row>
    <row r="78" spans="1:8">
      <c r="A78" s="46"/>
      <c r="B78" s="64"/>
      <c r="C78" s="36"/>
      <c r="D78" s="38"/>
      <c r="E78" s="31"/>
      <c r="F78" s="24"/>
      <c r="G78" s="24">
        <f t="shared" ref="G78:G108" si="9">SUM(C78:F78)</f>
        <v>0</v>
      </c>
    </row>
    <row r="79" spans="1:8">
      <c r="A79" s="46"/>
      <c r="B79" s="64"/>
      <c r="C79" s="36"/>
      <c r="D79" s="38"/>
      <c r="E79" s="31"/>
      <c r="F79" s="24"/>
      <c r="G79" s="24">
        <f t="shared" si="9"/>
        <v>0</v>
      </c>
    </row>
    <row r="80" spans="1:8">
      <c r="A80" s="46"/>
      <c r="B80" s="64"/>
      <c r="C80" s="36"/>
      <c r="D80" s="38"/>
      <c r="E80" s="31"/>
      <c r="F80" s="24"/>
      <c r="G80" s="24">
        <f t="shared" si="9"/>
        <v>0</v>
      </c>
    </row>
    <row r="81" spans="1:7">
      <c r="A81" s="46"/>
      <c r="B81" s="64"/>
      <c r="C81" s="36"/>
      <c r="D81" s="38"/>
      <c r="E81" s="31"/>
      <c r="F81" s="24"/>
      <c r="G81" s="24">
        <f t="shared" si="9"/>
        <v>0</v>
      </c>
    </row>
    <row r="82" spans="1:7">
      <c r="A82" s="46"/>
      <c r="B82" s="64"/>
      <c r="C82" s="36"/>
      <c r="D82" s="38"/>
      <c r="E82" s="31"/>
      <c r="F82" s="24"/>
      <c r="G82" s="24">
        <f t="shared" si="9"/>
        <v>0</v>
      </c>
    </row>
    <row r="83" spans="1:7">
      <c r="A83" s="46"/>
      <c r="B83" s="64"/>
      <c r="C83" s="36"/>
      <c r="D83" s="38"/>
      <c r="E83" s="31"/>
      <c r="F83" s="24"/>
      <c r="G83" s="24">
        <f t="shared" si="9"/>
        <v>0</v>
      </c>
    </row>
    <row r="84" spans="1:7">
      <c r="A84" s="46"/>
      <c r="B84" s="64"/>
      <c r="C84" s="36"/>
      <c r="D84" s="38"/>
      <c r="E84" s="31"/>
      <c r="F84" s="24"/>
      <c r="G84" s="24">
        <f t="shared" si="9"/>
        <v>0</v>
      </c>
    </row>
    <row r="85" spans="1:7">
      <c r="A85" s="46"/>
      <c r="B85" s="64"/>
      <c r="C85" s="36"/>
      <c r="D85" s="38"/>
      <c r="E85" s="31"/>
      <c r="F85" s="24"/>
      <c r="G85" s="24">
        <f t="shared" si="9"/>
        <v>0</v>
      </c>
    </row>
    <row r="86" spans="1:7">
      <c r="A86" s="46"/>
      <c r="B86" s="64"/>
      <c r="C86" s="36"/>
      <c r="D86" s="38"/>
      <c r="E86" s="31"/>
      <c r="F86" s="24"/>
      <c r="G86" s="24">
        <f t="shared" si="9"/>
        <v>0</v>
      </c>
    </row>
    <row r="87" spans="1:7">
      <c r="A87" s="46"/>
      <c r="B87" s="64"/>
      <c r="C87" s="36"/>
      <c r="D87" s="38"/>
      <c r="E87" s="31"/>
      <c r="F87" s="24"/>
      <c r="G87" s="24">
        <f t="shared" si="9"/>
        <v>0</v>
      </c>
    </row>
    <row r="88" spans="1:7">
      <c r="A88" s="46"/>
      <c r="B88" s="64"/>
      <c r="C88" s="36"/>
      <c r="D88" s="38"/>
      <c r="E88" s="31"/>
      <c r="F88" s="24"/>
      <c r="G88" s="24">
        <f t="shared" si="9"/>
        <v>0</v>
      </c>
    </row>
    <row r="89" spans="1:7">
      <c r="A89" s="46"/>
      <c r="B89" s="64"/>
      <c r="C89" s="36"/>
      <c r="D89" s="38"/>
      <c r="E89" s="31"/>
      <c r="F89" s="24"/>
      <c r="G89" s="24">
        <f t="shared" si="9"/>
        <v>0</v>
      </c>
    </row>
    <row r="90" spans="1:7">
      <c r="A90" s="46"/>
      <c r="B90" s="64"/>
      <c r="C90" s="36"/>
      <c r="D90" s="38"/>
      <c r="E90" s="31"/>
      <c r="F90" s="24"/>
      <c r="G90" s="24">
        <f t="shared" si="9"/>
        <v>0</v>
      </c>
    </row>
    <row r="91" spans="1:7">
      <c r="A91" s="46"/>
      <c r="B91" s="64"/>
      <c r="C91" s="36"/>
      <c r="D91" s="38"/>
      <c r="E91" s="31"/>
      <c r="F91" s="24"/>
      <c r="G91" s="24">
        <f t="shared" si="9"/>
        <v>0</v>
      </c>
    </row>
    <row r="92" spans="1:7">
      <c r="A92" s="46"/>
      <c r="B92" s="64"/>
      <c r="C92" s="36"/>
      <c r="D92" s="38"/>
      <c r="E92" s="31"/>
      <c r="F92" s="24"/>
      <c r="G92" s="24">
        <f t="shared" si="9"/>
        <v>0</v>
      </c>
    </row>
    <row r="93" spans="1:7">
      <c r="A93" s="46"/>
      <c r="B93" s="64"/>
      <c r="C93" s="36"/>
      <c r="D93" s="38"/>
      <c r="E93" s="31"/>
      <c r="F93" s="24"/>
      <c r="G93" s="24">
        <f t="shared" si="9"/>
        <v>0</v>
      </c>
    </row>
    <row r="94" spans="1:7">
      <c r="A94" s="46"/>
      <c r="B94" s="64"/>
      <c r="C94" s="36"/>
      <c r="D94" s="38"/>
      <c r="E94" s="31"/>
      <c r="F94" s="24"/>
      <c r="G94" s="24">
        <f t="shared" si="9"/>
        <v>0</v>
      </c>
    </row>
    <row r="95" spans="1:7">
      <c r="A95" s="46"/>
      <c r="B95" s="64"/>
      <c r="C95" s="36"/>
      <c r="D95" s="38"/>
      <c r="E95" s="31"/>
      <c r="F95" s="24"/>
      <c r="G95" s="24">
        <f t="shared" si="9"/>
        <v>0</v>
      </c>
    </row>
    <row r="96" spans="1:7">
      <c r="A96" s="46"/>
      <c r="B96" s="64"/>
      <c r="C96" s="36"/>
      <c r="D96" s="38"/>
      <c r="E96" s="31"/>
      <c r="F96" s="24"/>
      <c r="G96" s="24">
        <f t="shared" si="9"/>
        <v>0</v>
      </c>
    </row>
    <row r="97" spans="1:8">
      <c r="A97" s="46"/>
      <c r="B97" s="64"/>
      <c r="C97" s="36"/>
      <c r="D97" s="38"/>
      <c r="E97" s="31"/>
      <c r="F97" s="24"/>
      <c r="G97" s="24">
        <f t="shared" si="9"/>
        <v>0</v>
      </c>
    </row>
    <row r="98" spans="1:8">
      <c r="A98" s="46"/>
      <c r="B98" s="64"/>
      <c r="C98" s="36"/>
      <c r="D98" s="38"/>
      <c r="E98" s="31"/>
      <c r="F98" s="24"/>
      <c r="G98" s="24">
        <f t="shared" si="9"/>
        <v>0</v>
      </c>
    </row>
    <row r="99" spans="1:8">
      <c r="A99" s="46"/>
      <c r="B99" s="64"/>
      <c r="C99" s="36"/>
      <c r="D99" s="38"/>
      <c r="E99" s="31"/>
      <c r="F99" s="24"/>
      <c r="G99" s="24">
        <f t="shared" si="9"/>
        <v>0</v>
      </c>
    </row>
    <row r="100" spans="1:8">
      <c r="A100" s="46"/>
      <c r="B100" s="64"/>
      <c r="C100" s="36"/>
      <c r="D100" s="38"/>
      <c r="E100" s="31"/>
      <c r="F100" s="24"/>
      <c r="G100" s="24">
        <f t="shared" si="9"/>
        <v>0</v>
      </c>
    </row>
    <row r="101" spans="1:8">
      <c r="A101" s="46"/>
      <c r="B101" s="64"/>
      <c r="C101" s="36"/>
      <c r="D101" s="38"/>
      <c r="E101" s="31"/>
      <c r="F101" s="24"/>
      <c r="G101" s="24">
        <f t="shared" si="9"/>
        <v>0</v>
      </c>
    </row>
    <row r="102" spans="1:8">
      <c r="A102" s="46"/>
      <c r="B102" s="64"/>
      <c r="C102" s="36"/>
      <c r="D102" s="38"/>
      <c r="E102" s="31"/>
      <c r="F102" s="24"/>
      <c r="G102" s="24">
        <f t="shared" si="9"/>
        <v>0</v>
      </c>
    </row>
    <row r="103" spans="1:8">
      <c r="A103" s="46"/>
      <c r="B103" s="64"/>
      <c r="C103" s="36"/>
      <c r="D103" s="38"/>
      <c r="E103" s="31"/>
      <c r="F103" s="24"/>
      <c r="G103" s="24">
        <f t="shared" si="9"/>
        <v>0</v>
      </c>
    </row>
    <row r="104" spans="1:8">
      <c r="A104" s="46"/>
      <c r="B104" s="64"/>
      <c r="C104" s="36"/>
      <c r="D104" s="38"/>
      <c r="E104" s="31"/>
      <c r="F104" s="24"/>
      <c r="G104" s="24">
        <f t="shared" si="9"/>
        <v>0</v>
      </c>
    </row>
    <row r="105" spans="1:8">
      <c r="A105" s="46"/>
      <c r="B105" s="64"/>
      <c r="C105" s="36"/>
      <c r="D105" s="38"/>
      <c r="E105" s="31"/>
      <c r="F105" s="24"/>
      <c r="G105" s="24">
        <f t="shared" si="9"/>
        <v>0</v>
      </c>
    </row>
    <row r="106" spans="1:8">
      <c r="A106" s="46"/>
      <c r="B106" s="64"/>
      <c r="C106" s="36"/>
      <c r="D106" s="38"/>
      <c r="E106" s="31"/>
      <c r="F106" s="24"/>
      <c r="G106" s="24">
        <f t="shared" si="9"/>
        <v>0</v>
      </c>
    </row>
    <row r="107" spans="1:8">
      <c r="A107" s="59"/>
      <c r="B107" s="64"/>
      <c r="C107" s="36"/>
      <c r="D107" s="38"/>
      <c r="E107" s="31"/>
      <c r="F107" s="24"/>
      <c r="G107" s="24">
        <f t="shared" si="9"/>
        <v>0</v>
      </c>
    </row>
    <row r="108" spans="1:8">
      <c r="A108" s="59" t="s">
        <v>15</v>
      </c>
      <c r="B108" s="64"/>
      <c r="C108" s="37"/>
      <c r="D108" s="38"/>
      <c r="E108" s="31"/>
      <c r="F108" s="24"/>
      <c r="G108" s="24">
        <f t="shared" si="9"/>
        <v>0</v>
      </c>
    </row>
    <row r="109" spans="1:8">
      <c r="A109" s="59" t="s">
        <v>22</v>
      </c>
      <c r="B109" s="64"/>
      <c r="C109" s="33">
        <f>SUM(C77:C108)</f>
        <v>0</v>
      </c>
      <c r="D109" s="33">
        <f>SUM(D77:D108)</f>
        <v>0</v>
      </c>
      <c r="E109" s="33">
        <f>SUM(E77:E108)</f>
        <v>0</v>
      </c>
      <c r="F109" s="33">
        <f>SUM(F77:F108)</f>
        <v>0</v>
      </c>
      <c r="G109" s="33">
        <f>SUM(G77:G108)</f>
        <v>0</v>
      </c>
      <c r="H109" s="24"/>
    </row>
    <row r="110" spans="1:8">
      <c r="A110" s="48" t="s">
        <v>13</v>
      </c>
      <c r="B110" s="64"/>
      <c r="C110" s="37"/>
      <c r="D110" s="38"/>
      <c r="E110" s="31"/>
      <c r="F110" s="24"/>
      <c r="G110" s="24"/>
    </row>
    <row r="111" spans="1:8">
      <c r="A111" s="46"/>
      <c r="B111" s="64"/>
      <c r="C111" s="36"/>
      <c r="D111" s="31"/>
      <c r="E111" s="31"/>
      <c r="F111" s="24"/>
      <c r="G111" s="24"/>
    </row>
    <row r="112" spans="1:8">
      <c r="A112" s="59"/>
      <c r="B112" s="64"/>
      <c r="C112" s="36"/>
      <c r="D112" s="31"/>
      <c r="E112" s="31"/>
      <c r="F112" s="24"/>
      <c r="G112" s="24">
        <f>SUM(C112:F112)</f>
        <v>0</v>
      </c>
    </row>
    <row r="113" spans="1:8">
      <c r="A113" s="59"/>
      <c r="B113" s="64"/>
      <c r="C113" s="36"/>
      <c r="D113" s="31"/>
      <c r="E113" s="31"/>
      <c r="F113" s="24"/>
      <c r="G113" s="24">
        <f>SUM(C113:F113)</f>
        <v>0</v>
      </c>
    </row>
    <row r="114" spans="1:8">
      <c r="A114" s="59"/>
      <c r="B114" s="64"/>
      <c r="C114" s="36"/>
      <c r="D114" s="31"/>
      <c r="E114" s="31"/>
      <c r="F114" s="24"/>
      <c r="G114" s="24">
        <f>SUM(C114:F114)</f>
        <v>0</v>
      </c>
    </row>
    <row r="115" spans="1:8">
      <c r="A115" s="59"/>
      <c r="B115" s="64"/>
      <c r="C115" s="36"/>
      <c r="D115" s="31"/>
      <c r="E115" s="31"/>
      <c r="F115" s="24"/>
      <c r="G115" s="24">
        <f>SUM(C115:F115)</f>
        <v>0</v>
      </c>
    </row>
    <row r="116" spans="1:8">
      <c r="A116" s="59"/>
      <c r="B116" s="64"/>
      <c r="C116" s="39"/>
      <c r="D116" s="31"/>
      <c r="E116" s="31"/>
      <c r="F116" s="24"/>
      <c r="G116" s="24">
        <f>SUM(C116:F116)</f>
        <v>0</v>
      </c>
    </row>
    <row r="117" spans="1:8">
      <c r="A117" s="59" t="s">
        <v>22</v>
      </c>
      <c r="B117" s="64"/>
      <c r="C117" s="33">
        <f>SUM(C112:C116)</f>
        <v>0</v>
      </c>
      <c r="D117" s="33">
        <f>SUM(D112:D116)</f>
        <v>0</v>
      </c>
      <c r="E117" s="33">
        <f>SUM(E112:E116)</f>
        <v>0</v>
      </c>
      <c r="F117" s="33">
        <f>SUM(F112:F116)</f>
        <v>0</v>
      </c>
      <c r="G117" s="33">
        <f>SUM(G112:G116)</f>
        <v>0</v>
      </c>
      <c r="H117" s="24"/>
    </row>
    <row r="118" spans="1:8">
      <c r="A118" s="53" t="s">
        <v>14</v>
      </c>
      <c r="B118" s="64"/>
      <c r="C118" s="22"/>
      <c r="D118" s="26"/>
      <c r="E118" s="32"/>
      <c r="F118" s="24"/>
      <c r="G118" s="24"/>
    </row>
    <row r="119" spans="1:8" ht="25.5">
      <c r="A119" s="46" t="s">
        <v>21</v>
      </c>
      <c r="B119" s="64"/>
      <c r="C119" s="22"/>
      <c r="D119" s="38"/>
      <c r="E119" s="22"/>
      <c r="F119" s="24"/>
      <c r="G119" s="24"/>
    </row>
    <row r="120" spans="1:8" s="21" customFormat="1">
      <c r="A120" s="66" t="s">
        <v>27</v>
      </c>
      <c r="B120" s="64">
        <v>4000</v>
      </c>
      <c r="C120" s="24">
        <f>+$B120/4</f>
        <v>1000</v>
      </c>
      <c r="D120" s="24">
        <f t="shared" ref="D120:F121" si="10">+$B120/4</f>
        <v>1000</v>
      </c>
      <c r="E120" s="24">
        <f t="shared" si="10"/>
        <v>1000</v>
      </c>
      <c r="F120" s="24">
        <f t="shared" si="10"/>
        <v>1000</v>
      </c>
      <c r="G120" s="41">
        <f>SUM(C120:F120)</f>
        <v>4000</v>
      </c>
    </row>
    <row r="121" spans="1:8" s="21" customFormat="1">
      <c r="A121" s="66" t="s">
        <v>28</v>
      </c>
      <c r="B121" s="64">
        <v>4000</v>
      </c>
      <c r="C121" s="24">
        <f>+$B121/4</f>
        <v>1000</v>
      </c>
      <c r="D121" s="24">
        <f t="shared" si="10"/>
        <v>1000</v>
      </c>
      <c r="E121" s="24">
        <f t="shared" si="10"/>
        <v>1000</v>
      </c>
      <c r="F121" s="24">
        <f t="shared" si="10"/>
        <v>1000</v>
      </c>
      <c r="G121" s="41">
        <f t="shared" ref="G121:G132" si="11">SUM(C121:F121)</f>
        <v>4000</v>
      </c>
    </row>
    <row r="122" spans="1:8" s="21" customFormat="1">
      <c r="A122" s="66"/>
      <c r="B122" s="64"/>
      <c r="C122" s="40"/>
      <c r="D122" s="23"/>
      <c r="E122" s="40"/>
      <c r="F122" s="41"/>
      <c r="G122" s="41">
        <f t="shared" si="11"/>
        <v>0</v>
      </c>
    </row>
    <row r="123" spans="1:8" s="21" customFormat="1">
      <c r="A123" s="66"/>
      <c r="B123" s="64"/>
      <c r="C123" s="40"/>
      <c r="D123" s="23"/>
      <c r="E123" s="40"/>
      <c r="F123" s="41"/>
      <c r="G123" s="41">
        <f t="shared" si="11"/>
        <v>0</v>
      </c>
    </row>
    <row r="124" spans="1:8" s="21" customFormat="1">
      <c r="A124" s="66"/>
      <c r="B124" s="64"/>
      <c r="C124" s="40"/>
      <c r="D124" s="23"/>
      <c r="E124" s="40"/>
      <c r="F124" s="41"/>
      <c r="G124" s="41">
        <f t="shared" si="11"/>
        <v>0</v>
      </c>
    </row>
    <row r="125" spans="1:8" s="21" customFormat="1">
      <c r="A125" s="66"/>
      <c r="B125" s="64"/>
      <c r="C125" s="40"/>
      <c r="D125" s="23"/>
      <c r="E125" s="40"/>
      <c r="F125" s="41"/>
      <c r="G125" s="41">
        <f t="shared" si="11"/>
        <v>0</v>
      </c>
    </row>
    <row r="126" spans="1:8" s="21" customFormat="1">
      <c r="A126" s="66"/>
      <c r="B126" s="64"/>
      <c r="C126" s="40"/>
      <c r="D126" s="23"/>
      <c r="E126" s="40"/>
      <c r="F126" s="41"/>
      <c r="G126" s="41">
        <f t="shared" si="11"/>
        <v>0</v>
      </c>
    </row>
    <row r="127" spans="1:8" s="21" customFormat="1">
      <c r="A127" s="66"/>
      <c r="B127" s="64"/>
      <c r="C127" s="40"/>
      <c r="D127" s="23"/>
      <c r="E127" s="40"/>
      <c r="F127" s="41"/>
      <c r="G127" s="41">
        <f t="shared" si="11"/>
        <v>0</v>
      </c>
    </row>
    <row r="128" spans="1:8" s="21" customFormat="1">
      <c r="A128" s="66"/>
      <c r="B128" s="64"/>
      <c r="C128" s="40"/>
      <c r="D128" s="23"/>
      <c r="E128" s="40"/>
      <c r="F128" s="41"/>
      <c r="G128" s="41">
        <f t="shared" si="11"/>
        <v>0</v>
      </c>
    </row>
    <row r="129" spans="1:8" s="21" customFormat="1">
      <c r="A129" s="66"/>
      <c r="B129" s="64"/>
      <c r="C129" s="40"/>
      <c r="D129" s="23"/>
      <c r="E129" s="40"/>
      <c r="F129" s="41"/>
      <c r="G129" s="41">
        <f t="shared" si="11"/>
        <v>0</v>
      </c>
    </row>
    <row r="130" spans="1:8" s="21" customFormat="1">
      <c r="A130" s="57"/>
      <c r="B130" s="64"/>
      <c r="C130" s="35"/>
      <c r="D130" s="23"/>
      <c r="E130" s="42"/>
      <c r="F130" s="41"/>
      <c r="G130" s="41">
        <f t="shared" si="11"/>
        <v>0</v>
      </c>
    </row>
    <row r="131" spans="1:8" s="21" customFormat="1">
      <c r="A131" s="57"/>
      <c r="B131" s="64"/>
      <c r="C131" s="30"/>
      <c r="D131" s="23"/>
      <c r="E131" s="42"/>
      <c r="F131" s="41"/>
      <c r="G131" s="41">
        <f t="shared" si="11"/>
        <v>0</v>
      </c>
    </row>
    <row r="132" spans="1:8" s="21" customFormat="1">
      <c r="A132" s="57"/>
      <c r="B132" s="64"/>
      <c r="C132" s="30"/>
      <c r="D132" s="23"/>
      <c r="E132" s="42"/>
      <c r="F132" s="41"/>
      <c r="G132" s="41">
        <f t="shared" si="11"/>
        <v>0</v>
      </c>
    </row>
    <row r="133" spans="1:8" s="1" customFormat="1">
      <c r="A133" s="59" t="s">
        <v>22</v>
      </c>
      <c r="B133" s="64">
        <f t="shared" ref="B133:G133" si="12">SUM(B120:B132)</f>
        <v>8000</v>
      </c>
      <c r="C133" s="33">
        <f t="shared" si="12"/>
        <v>2000</v>
      </c>
      <c r="D133" s="33">
        <f t="shared" si="12"/>
        <v>2000</v>
      </c>
      <c r="E133" s="33">
        <f t="shared" si="12"/>
        <v>2000</v>
      </c>
      <c r="F133" s="33">
        <f t="shared" si="12"/>
        <v>2000</v>
      </c>
      <c r="G133" s="33">
        <f t="shared" si="12"/>
        <v>8000</v>
      </c>
      <c r="H133" s="33"/>
    </row>
    <row r="134" spans="1:8" s="1" customFormat="1" ht="13.5" thickBot="1">
      <c r="A134" s="59"/>
      <c r="B134" s="64"/>
      <c r="C134" s="33"/>
      <c r="D134" s="33"/>
      <c r="E134" s="33"/>
      <c r="F134" s="33"/>
      <c r="G134" s="33"/>
      <c r="H134" s="33"/>
    </row>
    <row r="135" spans="1:8" ht="16.5" thickBot="1">
      <c r="A135" s="47" t="s">
        <v>24</v>
      </c>
      <c r="B135" s="64">
        <f>+B133+B117+B109+B74+B62+B48+B43</f>
        <v>8071.72</v>
      </c>
      <c r="C135" s="30">
        <f>C133+C117+C109+C74+C62+C48+C43</f>
        <v>2071.7199999999998</v>
      </c>
      <c r="D135" s="30">
        <f>D133+D117+D109+D74+D62+D48+D43</f>
        <v>2000</v>
      </c>
      <c r="E135" s="30">
        <f>E133+E117+E109+E74+E62+E48+E43</f>
        <v>2000</v>
      </c>
      <c r="F135" s="30">
        <f>F133+F117+F109+F74+F62+F48+F43</f>
        <v>2000</v>
      </c>
      <c r="G135" s="30">
        <f>G133+G117+G109+G74+G62+G48+G43</f>
        <v>8071.72</v>
      </c>
      <c r="H135" s="24"/>
    </row>
    <row r="136" spans="1:8" s="1" customFormat="1">
      <c r="A136" s="59"/>
      <c r="B136" s="25"/>
      <c r="C136" s="33"/>
      <c r="D136" s="33"/>
      <c r="E136" s="33"/>
      <c r="F136" s="33"/>
      <c r="G136" s="33"/>
      <c r="H136" s="33"/>
    </row>
    <row r="137" spans="1:8" ht="36">
      <c r="A137" s="50" t="s">
        <v>42</v>
      </c>
      <c r="B137" s="43">
        <f t="shared" ref="B137:G137" si="13">B135+B31</f>
        <v>293368.89999999997</v>
      </c>
      <c r="C137" s="43">
        <f t="shared" si="13"/>
        <v>73396.014999999999</v>
      </c>
      <c r="D137" s="43">
        <f t="shared" si="13"/>
        <v>73324.294999999998</v>
      </c>
      <c r="E137" s="43">
        <f t="shared" si="13"/>
        <v>73324.294999999998</v>
      </c>
      <c r="F137" s="43">
        <f t="shared" si="13"/>
        <v>73324.294999999998</v>
      </c>
      <c r="G137" s="44">
        <f t="shared" si="13"/>
        <v>63661.020000000004</v>
      </c>
    </row>
    <row r="141" spans="1:8">
      <c r="A141" s="59"/>
      <c r="B141" s="25"/>
      <c r="C141" s="19"/>
      <c r="D141" s="19"/>
    </row>
  </sheetData>
  <phoneticPr fontId="0" type="noConversion"/>
  <printOptions horizontalCentered="1" gridLines="1"/>
  <pageMargins left="0.27" right="0.25" top="0.6" bottom="0.56000000000000005" header="0.27" footer="0.21"/>
  <pageSetup scale="90" orientation="landscape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20" activePane="bottomRight" state="frozen"/>
      <selection activeCell="B137" sqref="B137"/>
      <selection pane="topRight" activeCell="B137" sqref="B137"/>
      <selection pane="bottomLeft" activeCell="B137" sqref="B137"/>
      <selection pane="bottomRight" activeCell="A2" sqref="A2"/>
    </sheetView>
  </sheetViews>
  <sheetFormatPr defaultRowHeight="12.75"/>
  <cols>
    <col min="1" max="1" width="62.85546875" style="49" bestFit="1" customWidth="1"/>
    <col min="2" max="2" width="19.7109375" style="4" customWidth="1"/>
    <col min="3" max="3" width="12" style="2" customWidth="1"/>
    <col min="4" max="4" width="13.425781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72" t="s">
        <v>49</v>
      </c>
      <c r="C3" s="72"/>
      <c r="D3" s="72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/>
      <c r="C12" s="24">
        <f>+$B12/4</f>
        <v>0</v>
      </c>
      <c r="D12" s="24">
        <f t="shared" ref="D12:F12" si="1">+$B12/4</f>
        <v>0</v>
      </c>
      <c r="E12" s="24">
        <f t="shared" si="1"/>
        <v>0</v>
      </c>
      <c r="F12" s="24">
        <f t="shared" si="1"/>
        <v>0</v>
      </c>
      <c r="G12" s="24">
        <f t="shared" si="0"/>
        <v>0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29870.55</v>
      </c>
      <c r="C17" s="24">
        <f>+$B17/4</f>
        <v>7467.6374999999998</v>
      </c>
      <c r="D17" s="24">
        <f t="shared" ref="D17:F17" si="3">+$B17/4</f>
        <v>7467.6374999999998</v>
      </c>
      <c r="E17" s="24">
        <f t="shared" si="3"/>
        <v>7467.6374999999998</v>
      </c>
      <c r="F17" s="24">
        <f t="shared" si="3"/>
        <v>7467.6374999999998</v>
      </c>
      <c r="G17" s="24">
        <f t="shared" si="2"/>
        <v>29870.55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6936.13</v>
      </c>
      <c r="C26" s="24">
        <f>+$B26/4</f>
        <v>1734.0325</v>
      </c>
      <c r="D26" s="24">
        <f t="shared" ref="D26:F26" si="6">+$B26/4</f>
        <v>1734.0325</v>
      </c>
      <c r="E26" s="24">
        <f t="shared" si="6"/>
        <v>1734.0325</v>
      </c>
      <c r="F26" s="24">
        <f t="shared" si="6"/>
        <v>1734.0325</v>
      </c>
      <c r="G26" s="24">
        <f>SUM(C26:F26)</f>
        <v>6936.13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36806.68</v>
      </c>
      <c r="C31" s="35">
        <f>C29+C26+C23+C17+C12</f>
        <v>9201.67</v>
      </c>
      <c r="D31" s="35">
        <f>D29+D26+D23+D17+D12</f>
        <v>9201.67</v>
      </c>
      <c r="E31" s="35">
        <f>E29+E26+E23+E17+E12</f>
        <v>9201.67</v>
      </c>
      <c r="F31" s="35">
        <f>F29+F26+F23+F17+F12</f>
        <v>9201.67</v>
      </c>
      <c r="G31" s="35">
        <f>G29+G26+G23+G17+G12</f>
        <v>36806.68</v>
      </c>
      <c r="H31" s="24">
        <f>SUM(C31:F31)</f>
        <v>36806.68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/>
      <c r="B85" s="64"/>
      <c r="C85" s="24">
        <f t="shared" ref="C85:F85" si="17">+$B85/4</f>
        <v>0</v>
      </c>
      <c r="D85" s="24">
        <f t="shared" si="17"/>
        <v>0</v>
      </c>
      <c r="E85" s="24">
        <f t="shared" si="17"/>
        <v>0</v>
      </c>
      <c r="F85" s="24">
        <f t="shared" si="17"/>
        <v>0</v>
      </c>
      <c r="G85" s="24">
        <f>SUM(C85:F85)</f>
        <v>0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0</v>
      </c>
      <c r="C117" s="33">
        <f t="shared" si="19"/>
        <v>0</v>
      </c>
      <c r="D117" s="33">
        <f t="shared" si="19"/>
        <v>0</v>
      </c>
      <c r="E117" s="33">
        <f t="shared" si="19"/>
        <v>0</v>
      </c>
      <c r="F117" s="33">
        <f t="shared" si="19"/>
        <v>0</v>
      </c>
      <c r="G117" s="33">
        <f t="shared" si="19"/>
        <v>0</v>
      </c>
      <c r="H117" s="24">
        <f>SUM(C117:F117)</f>
        <v>0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/>
      <c r="B119" s="64"/>
      <c r="C119" s="24">
        <f t="shared" ref="C119:F119" si="20">+$B119/4</f>
        <v>0</v>
      </c>
      <c r="D119" s="24">
        <f t="shared" si="20"/>
        <v>0</v>
      </c>
      <c r="E119" s="24">
        <f t="shared" si="20"/>
        <v>0</v>
      </c>
      <c r="F119" s="24">
        <f t="shared" si="20"/>
        <v>0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0</v>
      </c>
      <c r="C125" s="33">
        <f>SUM(C119:C124)</f>
        <v>0</v>
      </c>
      <c r="D125" s="33">
        <f t="shared" ref="D125:F125" si="22">SUM(D119:D124)</f>
        <v>0</v>
      </c>
      <c r="E125" s="33">
        <f t="shared" si="22"/>
        <v>0</v>
      </c>
      <c r="F125" s="33">
        <f t="shared" si="22"/>
        <v>0</v>
      </c>
      <c r="G125" s="24">
        <f t="shared" si="21"/>
        <v>0</v>
      </c>
      <c r="H125" s="24">
        <f>SUM(C125:F125)</f>
        <v>0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0</v>
      </c>
      <c r="C143" s="64">
        <f t="shared" ref="C143:G143" si="26">+C141+C125+C117+C82+C62+C48+C43</f>
        <v>0</v>
      </c>
      <c r="D143" s="64">
        <f t="shared" si="26"/>
        <v>0</v>
      </c>
      <c r="E143" s="64">
        <f t="shared" si="26"/>
        <v>0</v>
      </c>
      <c r="F143" s="64">
        <f t="shared" si="26"/>
        <v>0</v>
      </c>
      <c r="G143" s="64">
        <f t="shared" si="26"/>
        <v>0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50</v>
      </c>
      <c r="B145" s="43">
        <f t="shared" ref="B145:G145" si="27">B143+B31</f>
        <v>36806.68</v>
      </c>
      <c r="C145" s="43">
        <f t="shared" si="27"/>
        <v>9201.67</v>
      </c>
      <c r="D145" s="43">
        <f t="shared" si="27"/>
        <v>9201.67</v>
      </c>
      <c r="E145" s="43">
        <f t="shared" si="27"/>
        <v>9201.67</v>
      </c>
      <c r="F145" s="43">
        <f t="shared" si="27"/>
        <v>9201.67</v>
      </c>
      <c r="G145" s="44">
        <f t="shared" si="27"/>
        <v>36806.68</v>
      </c>
    </row>
    <row r="149" spans="1:7">
      <c r="A149" s="59"/>
      <c r="B149" s="25"/>
      <c r="C149" s="19"/>
      <c r="D149" s="19"/>
    </row>
  </sheetData>
  <mergeCells count="1">
    <mergeCell ref="B3:D3"/>
  </mergeCells>
  <printOptions horizontalCentered="1" gridLines="1"/>
  <pageMargins left="0.27" right="0.25" top="0.6" bottom="0.56000000000000005" header="0.27" footer="0.21"/>
  <pageSetup scale="88" fitToHeight="4" orientation="landscape" r:id="rId1"/>
  <headerFooter alignWithMargins="0"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47" activePane="bottomRight" state="frozen"/>
      <selection activeCell="B137" sqref="B137"/>
      <selection pane="topRight" activeCell="B137" sqref="B137"/>
      <selection pane="bottomLeft" activeCell="B137" sqref="B137"/>
      <selection pane="bottomRight" activeCell="A58" sqref="A58"/>
    </sheetView>
  </sheetViews>
  <sheetFormatPr defaultRowHeight="12.75"/>
  <cols>
    <col min="1" max="1" width="61.140625" style="49" customWidth="1"/>
    <col min="2" max="2" width="17" style="4" customWidth="1"/>
    <col min="3" max="3" width="13.5703125" style="2" customWidth="1"/>
    <col min="4" max="4" width="15.285156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9" t="s">
        <v>43</v>
      </c>
      <c r="C3" s="5"/>
      <c r="D3" s="5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8854.5</v>
      </c>
      <c r="C12" s="24">
        <f>+$B12/4</f>
        <v>2213.625</v>
      </c>
      <c r="D12" s="24">
        <f t="shared" ref="D12:F12" si="1">+$B12/4</f>
        <v>2213.625</v>
      </c>
      <c r="E12" s="24">
        <f t="shared" si="1"/>
        <v>2213.625</v>
      </c>
      <c r="F12" s="24">
        <f t="shared" si="1"/>
        <v>2213.625</v>
      </c>
      <c r="G12" s="24">
        <f t="shared" si="0"/>
        <v>8854.5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271139.71999999997</v>
      </c>
      <c r="C17" s="24">
        <f>+$B17/4</f>
        <v>67784.929999999993</v>
      </c>
      <c r="D17" s="24">
        <f t="shared" ref="D17:F17" si="3">+$B17/4</f>
        <v>67784.929999999993</v>
      </c>
      <c r="E17" s="24">
        <f t="shared" si="3"/>
        <v>67784.929999999993</v>
      </c>
      <c r="F17" s="24">
        <f t="shared" si="3"/>
        <v>67784.929999999993</v>
      </c>
      <c r="G17" s="24">
        <f t="shared" si="2"/>
        <v>271139.71999999997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67758.61</v>
      </c>
      <c r="C26" s="24">
        <f>+$B26/4</f>
        <v>16939.6525</v>
      </c>
      <c r="D26" s="24">
        <f t="shared" ref="D26:F26" si="6">+$B26/4</f>
        <v>16939.6525</v>
      </c>
      <c r="E26" s="24">
        <f t="shared" si="6"/>
        <v>16939.6525</v>
      </c>
      <c r="F26" s="24">
        <f t="shared" si="6"/>
        <v>16939.6525</v>
      </c>
      <c r="G26" s="24">
        <f>SUM(C26:F26)</f>
        <v>67758.61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347752.82999999996</v>
      </c>
      <c r="C31" s="35">
        <f>C29+C26+C23+C17+C12</f>
        <v>86938.20749999999</v>
      </c>
      <c r="D31" s="35">
        <f>D29+D26+D23+D17+D12</f>
        <v>86938.20749999999</v>
      </c>
      <c r="E31" s="35">
        <f>E29+E26+E23+E17+E12</f>
        <v>86938.20749999999</v>
      </c>
      <c r="F31" s="35">
        <f>F29+F26+F23+F17+F12</f>
        <v>86938.20749999999</v>
      </c>
      <c r="G31" s="35">
        <f>G29+G26+G23+G17+G12</f>
        <v>347752.82999999996</v>
      </c>
      <c r="H31" s="24">
        <f>SUM(C31:F31)</f>
        <v>347752.82999999996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A37" s="49" t="s">
        <v>41</v>
      </c>
      <c r="B37" s="64">
        <v>7168</v>
      </c>
      <c r="C37" s="24">
        <f t="shared" ref="C37:F37" si="8">+$B37/4</f>
        <v>1792</v>
      </c>
      <c r="D37" s="24">
        <f t="shared" si="8"/>
        <v>1792</v>
      </c>
      <c r="E37" s="24">
        <f t="shared" si="8"/>
        <v>1792</v>
      </c>
      <c r="F37" s="24">
        <f t="shared" si="8"/>
        <v>1792</v>
      </c>
      <c r="G37" s="24">
        <f t="shared" ref="G37:G43" si="9">SUM(C37:F37)</f>
        <v>7168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7168</v>
      </c>
      <c r="C43" s="24">
        <f>SUM(C37:C42)</f>
        <v>1792</v>
      </c>
      <c r="D43" s="24">
        <f t="shared" ref="D43:F43" si="10">SUM(D37:D42)</f>
        <v>1792</v>
      </c>
      <c r="E43" s="24">
        <f t="shared" si="10"/>
        <v>1792</v>
      </c>
      <c r="F43" s="24">
        <f t="shared" si="10"/>
        <v>1792</v>
      </c>
      <c r="G43" s="24">
        <f t="shared" si="9"/>
        <v>7168</v>
      </c>
      <c r="H43" s="24">
        <f>SUM(C43:F43)</f>
        <v>7168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 t="s">
        <v>40</v>
      </c>
      <c r="B46" s="64">
        <v>1500</v>
      </c>
      <c r="C46" s="24">
        <f t="shared" ref="C46:F46" si="11">+$B46/4</f>
        <v>375</v>
      </c>
      <c r="D46" s="24">
        <f t="shared" si="11"/>
        <v>375</v>
      </c>
      <c r="E46" s="24">
        <f t="shared" si="11"/>
        <v>375</v>
      </c>
      <c r="F46" s="24">
        <f t="shared" si="11"/>
        <v>375</v>
      </c>
      <c r="G46" s="24">
        <f>SUM(C46:F46)</f>
        <v>1500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1500</v>
      </c>
      <c r="C48" s="35">
        <f>SUM(C46:C47)</f>
        <v>375</v>
      </c>
      <c r="D48" s="35">
        <f t="shared" ref="D48:F48" si="12">SUM(D46:D47)</f>
        <v>375</v>
      </c>
      <c r="E48" s="35">
        <f t="shared" si="12"/>
        <v>375</v>
      </c>
      <c r="F48" s="35">
        <f t="shared" si="12"/>
        <v>375</v>
      </c>
      <c r="G48" s="24">
        <f>SUM(G45:G47)</f>
        <v>1500</v>
      </c>
      <c r="H48" s="24">
        <f>SUM(C48:F48)</f>
        <v>1500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 t="s">
        <v>32</v>
      </c>
      <c r="B65" s="64">
        <v>3072</v>
      </c>
      <c r="C65" s="24">
        <f t="shared" ref="C65:F72" si="14">+$B65/4</f>
        <v>768</v>
      </c>
      <c r="D65" s="24">
        <f t="shared" si="14"/>
        <v>768</v>
      </c>
      <c r="E65" s="24">
        <f t="shared" si="14"/>
        <v>768</v>
      </c>
      <c r="F65" s="24">
        <f t="shared" si="14"/>
        <v>768</v>
      </c>
      <c r="G65" s="24">
        <f t="shared" ref="G65:G82" si="15">SUM(C65:F65)</f>
        <v>3072</v>
      </c>
    </row>
    <row r="66" spans="1:7">
      <c r="A66" s="46" t="s">
        <v>33</v>
      </c>
      <c r="B66" s="64">
        <v>5000</v>
      </c>
      <c r="C66" s="24">
        <f t="shared" si="14"/>
        <v>1250</v>
      </c>
      <c r="D66" s="24">
        <f t="shared" si="14"/>
        <v>1250</v>
      </c>
      <c r="E66" s="24">
        <f t="shared" si="14"/>
        <v>1250</v>
      </c>
      <c r="F66" s="24">
        <f t="shared" si="14"/>
        <v>1250</v>
      </c>
      <c r="G66" s="24">
        <f t="shared" si="15"/>
        <v>5000</v>
      </c>
    </row>
    <row r="67" spans="1:7">
      <c r="A67" s="46" t="s">
        <v>34</v>
      </c>
      <c r="B67" s="64">
        <v>83270.66</v>
      </c>
      <c r="C67" s="24">
        <f t="shared" si="14"/>
        <v>20817.665000000001</v>
      </c>
      <c r="D67" s="24">
        <f t="shared" si="14"/>
        <v>20817.665000000001</v>
      </c>
      <c r="E67" s="24">
        <f t="shared" si="14"/>
        <v>20817.665000000001</v>
      </c>
      <c r="F67" s="24">
        <f t="shared" si="14"/>
        <v>20817.665000000001</v>
      </c>
      <c r="G67" s="24">
        <f t="shared" si="15"/>
        <v>83270.66</v>
      </c>
    </row>
    <row r="68" spans="1:7">
      <c r="A68" s="46" t="s">
        <v>35</v>
      </c>
      <c r="B68" s="64">
        <v>20940</v>
      </c>
      <c r="C68" s="24">
        <f t="shared" si="14"/>
        <v>5235</v>
      </c>
      <c r="D68" s="24">
        <f t="shared" si="14"/>
        <v>5235</v>
      </c>
      <c r="E68" s="24">
        <f t="shared" si="14"/>
        <v>5235</v>
      </c>
      <c r="F68" s="24">
        <f t="shared" si="14"/>
        <v>5235</v>
      </c>
      <c r="G68" s="24">
        <f t="shared" si="15"/>
        <v>20940</v>
      </c>
    </row>
    <row r="69" spans="1:7">
      <c r="A69" s="46" t="s">
        <v>36</v>
      </c>
      <c r="B69" s="64">
        <v>18432</v>
      </c>
      <c r="C69" s="24">
        <f t="shared" si="14"/>
        <v>4608</v>
      </c>
      <c r="D69" s="24">
        <f t="shared" si="14"/>
        <v>4608</v>
      </c>
      <c r="E69" s="24">
        <f t="shared" si="14"/>
        <v>4608</v>
      </c>
      <c r="F69" s="24">
        <f t="shared" si="14"/>
        <v>4608</v>
      </c>
      <c r="G69" s="24">
        <f t="shared" si="15"/>
        <v>18432</v>
      </c>
    </row>
    <row r="70" spans="1:7">
      <c r="A70" s="46" t="s">
        <v>37</v>
      </c>
      <c r="B70" s="64">
        <v>11500</v>
      </c>
      <c r="C70" s="24">
        <f t="shared" si="14"/>
        <v>2875</v>
      </c>
      <c r="D70" s="24">
        <f t="shared" si="14"/>
        <v>2875</v>
      </c>
      <c r="E70" s="24">
        <f t="shared" si="14"/>
        <v>2875</v>
      </c>
      <c r="F70" s="24">
        <f t="shared" si="14"/>
        <v>2875</v>
      </c>
      <c r="G70" s="24">
        <f t="shared" si="15"/>
        <v>11500</v>
      </c>
    </row>
    <row r="71" spans="1:7">
      <c r="A71" s="46" t="s">
        <v>38</v>
      </c>
      <c r="B71" s="64">
        <v>1500</v>
      </c>
      <c r="C71" s="24">
        <f t="shared" si="14"/>
        <v>375</v>
      </c>
      <c r="D71" s="24">
        <f t="shared" si="14"/>
        <v>375</v>
      </c>
      <c r="E71" s="24">
        <f t="shared" si="14"/>
        <v>375</v>
      </c>
      <c r="F71" s="24">
        <f t="shared" si="14"/>
        <v>375</v>
      </c>
      <c r="G71" s="24">
        <f t="shared" si="15"/>
        <v>1500</v>
      </c>
    </row>
    <row r="72" spans="1:7">
      <c r="A72" s="46" t="s">
        <v>39</v>
      </c>
      <c r="B72" s="64">
        <v>1484.8</v>
      </c>
      <c r="C72" s="24">
        <f t="shared" si="14"/>
        <v>371.2</v>
      </c>
      <c r="D72" s="24">
        <f t="shared" si="14"/>
        <v>371.2</v>
      </c>
      <c r="E72" s="24">
        <f t="shared" si="14"/>
        <v>371.2</v>
      </c>
      <c r="F72" s="24">
        <f t="shared" si="14"/>
        <v>371.2</v>
      </c>
      <c r="G72" s="24">
        <f t="shared" si="15"/>
        <v>1484.8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145199.46</v>
      </c>
      <c r="C82" s="24">
        <f>SUM(C65:C81)</f>
        <v>36299.864999999998</v>
      </c>
      <c r="D82" s="24">
        <f t="shared" ref="D82:F82" si="16">SUM(D65:D81)</f>
        <v>36299.864999999998</v>
      </c>
      <c r="E82" s="24">
        <f t="shared" si="16"/>
        <v>36299.864999999998</v>
      </c>
      <c r="F82" s="24">
        <f t="shared" si="16"/>
        <v>36299.864999999998</v>
      </c>
      <c r="G82" s="24">
        <f t="shared" si="15"/>
        <v>145199.46</v>
      </c>
      <c r="H82" s="24">
        <f>SUM(C82:F82)</f>
        <v>145199.46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 t="s">
        <v>31</v>
      </c>
      <c r="B85" s="64">
        <v>104691.63</v>
      </c>
      <c r="C85" s="24">
        <f t="shared" ref="C85:F85" si="17">+$B85/4</f>
        <v>26172.907500000001</v>
      </c>
      <c r="D85" s="24">
        <f t="shared" si="17"/>
        <v>26172.907500000001</v>
      </c>
      <c r="E85" s="24">
        <f t="shared" si="17"/>
        <v>26172.907500000001</v>
      </c>
      <c r="F85" s="24">
        <f t="shared" si="17"/>
        <v>26172.907500000001</v>
      </c>
      <c r="G85" s="24">
        <f>SUM(C85:F85)</f>
        <v>104691.63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104691.63</v>
      </c>
      <c r="C117" s="33">
        <f t="shared" si="19"/>
        <v>26172.907500000001</v>
      </c>
      <c r="D117" s="33">
        <f t="shared" si="19"/>
        <v>26172.907500000001</v>
      </c>
      <c r="E117" s="33">
        <f t="shared" si="19"/>
        <v>26172.907500000001</v>
      </c>
      <c r="F117" s="33">
        <f t="shared" si="19"/>
        <v>26172.907500000001</v>
      </c>
      <c r="G117" s="33">
        <f t="shared" si="19"/>
        <v>104691.63</v>
      </c>
      <c r="H117" s="24">
        <f>SUM(C117:F117)</f>
        <v>104691.63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 t="s">
        <v>30</v>
      </c>
      <c r="B119" s="64">
        <v>1324457.21</v>
      </c>
      <c r="C119" s="24">
        <f t="shared" ref="C119:F119" si="20">+$B119/4</f>
        <v>331114.30249999999</v>
      </c>
      <c r="D119" s="24">
        <f t="shared" si="20"/>
        <v>331114.30249999999</v>
      </c>
      <c r="E119" s="24">
        <f t="shared" si="20"/>
        <v>331114.30249999999</v>
      </c>
      <c r="F119" s="24">
        <f t="shared" si="20"/>
        <v>331114.30249999999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1324457.21</v>
      </c>
      <c r="C125" s="33">
        <f>SUM(C119:C124)</f>
        <v>331114.30249999999</v>
      </c>
      <c r="D125" s="33">
        <f t="shared" ref="D125:F125" si="22">SUM(D119:D124)</f>
        <v>331114.30249999999</v>
      </c>
      <c r="E125" s="33">
        <f t="shared" si="22"/>
        <v>331114.30249999999</v>
      </c>
      <c r="F125" s="33">
        <f t="shared" si="22"/>
        <v>331114.30249999999</v>
      </c>
      <c r="G125" s="24">
        <f t="shared" si="21"/>
        <v>1324457.21</v>
      </c>
      <c r="H125" s="24">
        <f>SUM(C125:F125)</f>
        <v>1324457.21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1583016.2999999998</v>
      </c>
      <c r="C143" s="64">
        <f t="shared" ref="C143:G143" si="26">+C141+C125+C117+C82+C62+C48+C43</f>
        <v>395754.07499999995</v>
      </c>
      <c r="D143" s="64">
        <f t="shared" si="26"/>
        <v>395754.07499999995</v>
      </c>
      <c r="E143" s="64">
        <f t="shared" si="26"/>
        <v>395754.07499999995</v>
      </c>
      <c r="F143" s="64">
        <f t="shared" si="26"/>
        <v>395754.07499999995</v>
      </c>
      <c r="G143" s="64">
        <f t="shared" si="26"/>
        <v>1583016.2999999998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45</v>
      </c>
      <c r="B145" s="43">
        <f t="shared" ref="B145:G145" si="27">B143+B31</f>
        <v>1930769.13</v>
      </c>
      <c r="C145" s="43">
        <f t="shared" si="27"/>
        <v>482692.28249999997</v>
      </c>
      <c r="D145" s="43">
        <f t="shared" si="27"/>
        <v>482692.28249999997</v>
      </c>
      <c r="E145" s="43">
        <f t="shared" si="27"/>
        <v>482692.28249999997</v>
      </c>
      <c r="F145" s="43">
        <f t="shared" si="27"/>
        <v>482692.28249999997</v>
      </c>
      <c r="G145" s="44">
        <f t="shared" si="27"/>
        <v>1930769.13</v>
      </c>
    </row>
    <row r="149" spans="1:7">
      <c r="A149" s="59"/>
      <c r="B149" s="25"/>
      <c r="C149" s="19"/>
      <c r="D149" s="19"/>
    </row>
  </sheetData>
  <printOptions horizontalCentered="1" gridLines="1"/>
  <pageMargins left="0.27" right="0.25" top="0.6" bottom="0.56000000000000005" header="0.27" footer="0.21"/>
  <pageSetup scale="88" fitToHeight="4" orientation="landscape" r:id="rId1"/>
  <headerFooter alignWithMargins="0"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D134" activePane="bottomRight" state="frozen"/>
      <selection activeCell="B137" sqref="B137"/>
      <selection pane="topRight" activeCell="B137" sqref="B137"/>
      <selection pane="bottomLeft" activeCell="B137" sqref="B137"/>
      <selection pane="bottomRight" activeCell="A139" sqref="A139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5.285156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9" t="s">
        <v>44</v>
      </c>
      <c r="C3" s="5"/>
      <c r="D3" s="5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167646</v>
      </c>
      <c r="C12" s="24">
        <f>+$B12/4</f>
        <v>41911.5</v>
      </c>
      <c r="D12" s="24">
        <f t="shared" ref="D12:F12" si="1">+$B12/4</f>
        <v>41911.5</v>
      </c>
      <c r="E12" s="24">
        <f t="shared" si="1"/>
        <v>41911.5</v>
      </c>
      <c r="F12" s="24">
        <f t="shared" si="1"/>
        <v>41911.5</v>
      </c>
      <c r="G12" s="24">
        <f t="shared" si="0"/>
        <v>167646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169138.44</v>
      </c>
      <c r="C17" s="24">
        <f>+$B17/4</f>
        <v>42284.61</v>
      </c>
      <c r="D17" s="24">
        <f t="shared" ref="D17:F17" si="3">+$B17/4</f>
        <v>42284.61</v>
      </c>
      <c r="E17" s="24">
        <f t="shared" si="3"/>
        <v>42284.61</v>
      </c>
      <c r="F17" s="24">
        <f t="shared" si="3"/>
        <v>42284.61</v>
      </c>
      <c r="G17" s="24">
        <f t="shared" si="2"/>
        <v>169138.44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81501.83</v>
      </c>
      <c r="C26" s="24">
        <f>+$B26/4</f>
        <v>20375.4575</v>
      </c>
      <c r="D26" s="24">
        <f t="shared" ref="D26:F26" si="6">+$B26/4</f>
        <v>20375.4575</v>
      </c>
      <c r="E26" s="24">
        <f t="shared" si="6"/>
        <v>20375.4575</v>
      </c>
      <c r="F26" s="24">
        <f t="shared" si="6"/>
        <v>20375.4575</v>
      </c>
      <c r="G26" s="24">
        <f>SUM(C26:F26)</f>
        <v>81501.83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418286.27</v>
      </c>
      <c r="C31" s="35">
        <f>C29+C26+C23+C17+C12</f>
        <v>104571.5675</v>
      </c>
      <c r="D31" s="35">
        <f>D29+D26+D23+D17+D12</f>
        <v>104571.5675</v>
      </c>
      <c r="E31" s="35">
        <f>E29+E26+E23+E17+E12</f>
        <v>104571.5675</v>
      </c>
      <c r="F31" s="35">
        <f>F29+F26+F23+F17+F12</f>
        <v>104571.5675</v>
      </c>
      <c r="G31" s="35">
        <f>G29+G26+G23+G17+G12</f>
        <v>418286.27</v>
      </c>
      <c r="H31" s="24">
        <f>SUM(C31:F31)</f>
        <v>418286.27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 t="s">
        <v>31</v>
      </c>
      <c r="B85" s="64">
        <v>207257.60000000001</v>
      </c>
      <c r="C85" s="24">
        <f t="shared" ref="C85:F85" si="17">+$B85/4</f>
        <v>51814.400000000001</v>
      </c>
      <c r="D85" s="24">
        <f t="shared" si="17"/>
        <v>51814.400000000001</v>
      </c>
      <c r="E85" s="24">
        <f t="shared" si="17"/>
        <v>51814.400000000001</v>
      </c>
      <c r="F85" s="24">
        <f t="shared" si="17"/>
        <v>51814.400000000001</v>
      </c>
      <c r="G85" s="24">
        <f>SUM(C85:F85)</f>
        <v>207257.60000000001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207257.60000000001</v>
      </c>
      <c r="C117" s="33">
        <f t="shared" si="19"/>
        <v>51814.400000000001</v>
      </c>
      <c r="D117" s="33">
        <f t="shared" si="19"/>
        <v>51814.400000000001</v>
      </c>
      <c r="E117" s="33">
        <f t="shared" si="19"/>
        <v>51814.400000000001</v>
      </c>
      <c r="F117" s="33">
        <f t="shared" si="19"/>
        <v>51814.400000000001</v>
      </c>
      <c r="G117" s="33">
        <f t="shared" si="19"/>
        <v>207257.60000000001</v>
      </c>
      <c r="H117" s="24">
        <f>SUM(C117:F117)</f>
        <v>207257.60000000001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/>
      <c r="B119" s="64"/>
      <c r="C119" s="24">
        <f t="shared" ref="C119:F119" si="20">+$B119/4</f>
        <v>0</v>
      </c>
      <c r="D119" s="24">
        <f t="shared" si="20"/>
        <v>0</v>
      </c>
      <c r="E119" s="24">
        <f t="shared" si="20"/>
        <v>0</v>
      </c>
      <c r="F119" s="24">
        <f t="shared" si="20"/>
        <v>0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0</v>
      </c>
      <c r="C125" s="33">
        <f>SUM(C119:C124)</f>
        <v>0</v>
      </c>
      <c r="D125" s="33">
        <f t="shared" ref="D125:F125" si="22">SUM(D119:D124)</f>
        <v>0</v>
      </c>
      <c r="E125" s="33">
        <f t="shared" si="22"/>
        <v>0</v>
      </c>
      <c r="F125" s="33">
        <f t="shared" si="22"/>
        <v>0</v>
      </c>
      <c r="G125" s="24">
        <f t="shared" si="21"/>
        <v>0</v>
      </c>
      <c r="H125" s="24">
        <f>SUM(C125:F125)</f>
        <v>0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207257.60000000001</v>
      </c>
      <c r="C143" s="64">
        <f t="shared" ref="C143:G143" si="26">+C141+C125+C117+C82+C62+C48+C43</f>
        <v>51814.400000000001</v>
      </c>
      <c r="D143" s="64">
        <f t="shared" si="26"/>
        <v>51814.400000000001</v>
      </c>
      <c r="E143" s="64">
        <f t="shared" si="26"/>
        <v>51814.400000000001</v>
      </c>
      <c r="F143" s="64">
        <f t="shared" si="26"/>
        <v>51814.400000000001</v>
      </c>
      <c r="G143" s="64">
        <f t="shared" si="26"/>
        <v>207257.60000000001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55</v>
      </c>
      <c r="B145" s="43">
        <f t="shared" ref="B145:G145" si="27">B143+B31</f>
        <v>625543.87</v>
      </c>
      <c r="C145" s="43">
        <f t="shared" si="27"/>
        <v>156385.9675</v>
      </c>
      <c r="D145" s="43">
        <f t="shared" si="27"/>
        <v>156385.9675</v>
      </c>
      <c r="E145" s="43">
        <f t="shared" si="27"/>
        <v>156385.9675</v>
      </c>
      <c r="F145" s="43">
        <f t="shared" si="27"/>
        <v>156385.9675</v>
      </c>
      <c r="G145" s="44">
        <f t="shared" si="27"/>
        <v>625543.87</v>
      </c>
    </row>
    <row r="149" spans="1:7">
      <c r="A149" s="59"/>
      <c r="B149" s="25"/>
      <c r="C149" s="19"/>
      <c r="D149" s="19"/>
    </row>
  </sheetData>
  <printOptions horizontalCentered="1" gridLines="1"/>
  <pageMargins left="0.27" right="0.25" top="0.6" bottom="0.56000000000000005" header="0.27" footer="0.21"/>
  <pageSetup scale="85" fitToHeight="4" orientation="landscape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80" activePane="bottomRight" state="frozen"/>
      <selection activeCell="B137" sqref="B137"/>
      <selection pane="topRight" activeCell="B137" sqref="B137"/>
      <selection pane="bottomLeft" activeCell="B137" sqref="B137"/>
      <selection pane="bottomRight" activeCell="A93" sqref="A93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5.285156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72" t="s">
        <v>46</v>
      </c>
      <c r="C3" s="72"/>
      <c r="D3" s="72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35116.21</v>
      </c>
      <c r="C12" s="24">
        <f>+$B12/4</f>
        <v>8779.0524999999998</v>
      </c>
      <c r="D12" s="24">
        <f t="shared" ref="D12:F12" si="1">+$B12/4</f>
        <v>8779.0524999999998</v>
      </c>
      <c r="E12" s="24">
        <f t="shared" si="1"/>
        <v>8779.0524999999998</v>
      </c>
      <c r="F12" s="24">
        <f t="shared" si="1"/>
        <v>8779.0524999999998</v>
      </c>
      <c r="G12" s="24">
        <f t="shared" si="0"/>
        <v>35116.21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189413.99</v>
      </c>
      <c r="C17" s="24">
        <f>+$B17/4</f>
        <v>47353.497499999998</v>
      </c>
      <c r="D17" s="24">
        <f t="shared" ref="D17:F17" si="3">+$B17/4</f>
        <v>47353.497499999998</v>
      </c>
      <c r="E17" s="24">
        <f t="shared" si="3"/>
        <v>47353.497499999998</v>
      </c>
      <c r="F17" s="24">
        <f t="shared" si="3"/>
        <v>47353.497499999998</v>
      </c>
      <c r="G17" s="24">
        <f t="shared" si="2"/>
        <v>189413.99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54336.3</v>
      </c>
      <c r="C26" s="24">
        <f>+$B26/4</f>
        <v>13584.075000000001</v>
      </c>
      <c r="D26" s="24">
        <f t="shared" ref="D26:F26" si="6">+$B26/4</f>
        <v>13584.075000000001</v>
      </c>
      <c r="E26" s="24">
        <f t="shared" si="6"/>
        <v>13584.075000000001</v>
      </c>
      <c r="F26" s="24">
        <f t="shared" si="6"/>
        <v>13584.075000000001</v>
      </c>
      <c r="G26" s="24">
        <f>SUM(C26:F26)</f>
        <v>54336.3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278866.5</v>
      </c>
      <c r="C31" s="35">
        <f>C29+C26+C23+C17+C12</f>
        <v>69716.625</v>
      </c>
      <c r="D31" s="35">
        <f>D29+D26+D23+D17+D12</f>
        <v>69716.625</v>
      </c>
      <c r="E31" s="35">
        <f>E29+E26+E23+E17+E12</f>
        <v>69716.625</v>
      </c>
      <c r="F31" s="35">
        <f>F29+F26+F23+F17+F12</f>
        <v>69716.625</v>
      </c>
      <c r="G31" s="35">
        <f>G29+G26+G23+G17+G12</f>
        <v>278866.5</v>
      </c>
      <c r="H31" s="24">
        <f>SUM(C31:F31)</f>
        <v>278866.5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/>
      <c r="B85" s="64"/>
      <c r="C85" s="24">
        <f t="shared" ref="C85:F85" si="17">+$B85/4</f>
        <v>0</v>
      </c>
      <c r="D85" s="24">
        <f t="shared" si="17"/>
        <v>0</v>
      </c>
      <c r="E85" s="24">
        <f t="shared" si="17"/>
        <v>0</v>
      </c>
      <c r="F85" s="24">
        <f t="shared" si="17"/>
        <v>0</v>
      </c>
      <c r="G85" s="24">
        <f>SUM(C85:F85)</f>
        <v>0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0</v>
      </c>
      <c r="C117" s="33">
        <f t="shared" si="19"/>
        <v>0</v>
      </c>
      <c r="D117" s="33">
        <f t="shared" si="19"/>
        <v>0</v>
      </c>
      <c r="E117" s="33">
        <f t="shared" si="19"/>
        <v>0</v>
      </c>
      <c r="F117" s="33">
        <f t="shared" si="19"/>
        <v>0</v>
      </c>
      <c r="G117" s="33">
        <f t="shared" si="19"/>
        <v>0</v>
      </c>
      <c r="H117" s="24">
        <f>SUM(C117:F117)</f>
        <v>0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 t="s">
        <v>30</v>
      </c>
      <c r="B119" s="64">
        <v>2083392.38</v>
      </c>
      <c r="C119" s="24">
        <f t="shared" ref="C119:F119" si="20">+$B119/4</f>
        <v>520848.09499999997</v>
      </c>
      <c r="D119" s="24">
        <f t="shared" si="20"/>
        <v>520848.09499999997</v>
      </c>
      <c r="E119" s="24">
        <f t="shared" si="20"/>
        <v>520848.09499999997</v>
      </c>
      <c r="F119" s="24">
        <f t="shared" si="20"/>
        <v>520848.09499999997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2083392.38</v>
      </c>
      <c r="C125" s="33">
        <f>SUM(C119:C124)</f>
        <v>520848.09499999997</v>
      </c>
      <c r="D125" s="33">
        <f t="shared" ref="D125:F125" si="22">SUM(D119:D124)</f>
        <v>520848.09499999997</v>
      </c>
      <c r="E125" s="33">
        <f t="shared" si="22"/>
        <v>520848.09499999997</v>
      </c>
      <c r="F125" s="33">
        <f t="shared" si="22"/>
        <v>520848.09499999997</v>
      </c>
      <c r="G125" s="24">
        <f t="shared" si="21"/>
        <v>2083392.38</v>
      </c>
      <c r="H125" s="24">
        <f>SUM(C125:F125)</f>
        <v>2083392.38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 t="s">
        <v>48</v>
      </c>
      <c r="B128" s="64">
        <v>3072</v>
      </c>
      <c r="C128" s="24">
        <f>+$B128/4</f>
        <v>768</v>
      </c>
      <c r="D128" s="24">
        <f t="shared" ref="D128:F129" si="23">+$B128/4</f>
        <v>768</v>
      </c>
      <c r="E128" s="24">
        <f t="shared" si="23"/>
        <v>768</v>
      </c>
      <c r="F128" s="24">
        <f t="shared" si="23"/>
        <v>768</v>
      </c>
      <c r="G128" s="41">
        <f>SUM(C128:F128)</f>
        <v>3072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3072</v>
      </c>
      <c r="C141" s="33">
        <f t="shared" si="25"/>
        <v>768</v>
      </c>
      <c r="D141" s="33">
        <f t="shared" si="25"/>
        <v>768</v>
      </c>
      <c r="E141" s="33">
        <f t="shared" si="25"/>
        <v>768</v>
      </c>
      <c r="F141" s="33">
        <f t="shared" si="25"/>
        <v>768</v>
      </c>
      <c r="G141" s="33">
        <f t="shared" si="25"/>
        <v>3072</v>
      </c>
      <c r="H141" s="33">
        <f>SUM(C141:F141)</f>
        <v>3072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2086464.38</v>
      </c>
      <c r="C143" s="64">
        <f t="shared" ref="C143:G143" si="26">+C141+C125+C117+C82+C62+C48+C43</f>
        <v>521616.09499999997</v>
      </c>
      <c r="D143" s="64">
        <f t="shared" si="26"/>
        <v>521616.09499999997</v>
      </c>
      <c r="E143" s="64">
        <f t="shared" si="26"/>
        <v>521616.09499999997</v>
      </c>
      <c r="F143" s="64">
        <f t="shared" si="26"/>
        <v>521616.09499999997</v>
      </c>
      <c r="G143" s="64">
        <f t="shared" si="26"/>
        <v>2086464.38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47</v>
      </c>
      <c r="B145" s="43">
        <f t="shared" ref="B145:G145" si="27">B143+B31</f>
        <v>2365330.88</v>
      </c>
      <c r="C145" s="43">
        <f t="shared" si="27"/>
        <v>591332.72</v>
      </c>
      <c r="D145" s="43">
        <f t="shared" si="27"/>
        <v>591332.72</v>
      </c>
      <c r="E145" s="43">
        <f t="shared" si="27"/>
        <v>591332.72</v>
      </c>
      <c r="F145" s="43">
        <f t="shared" si="27"/>
        <v>591332.72</v>
      </c>
      <c r="G145" s="44">
        <f t="shared" si="27"/>
        <v>2365330.88</v>
      </c>
    </row>
    <row r="149" spans="1:7">
      <c r="A149" s="59"/>
      <c r="B149" s="25"/>
      <c r="C149" s="19"/>
      <c r="D149" s="19"/>
    </row>
  </sheetData>
  <mergeCells count="1">
    <mergeCell ref="B3:D3"/>
  </mergeCells>
  <printOptions horizontalCentered="1" gridLines="1"/>
  <pageMargins left="0.27" right="0.25" top="0.6" bottom="0.56000000000000005" header="0.27" footer="0.21"/>
  <pageSetup scale="85" fitToHeight="4" orientation="landscape" r:id="rId1"/>
  <headerFooter alignWithMargins="0"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5" activePane="bottomRight" state="frozen"/>
      <selection activeCell="B137" sqref="B137"/>
      <selection pane="topRight" activeCell="B137" sqref="B137"/>
      <selection pane="bottomLeft" activeCell="B137" sqref="B137"/>
      <selection pane="bottomRight" activeCell="A15" sqref="A15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5.285156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72" t="s">
        <v>49</v>
      </c>
      <c r="C3" s="72"/>
      <c r="D3" s="72"/>
      <c r="E3" s="6"/>
    </row>
    <row r="4" spans="1:7" s="8" customFormat="1" ht="26.25" thickBot="1">
      <c r="A4" s="60"/>
      <c r="B4" s="45" t="s">
        <v>25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/>
      <c r="C12" s="24">
        <f>+$B12/4</f>
        <v>0</v>
      </c>
      <c r="D12" s="24">
        <f t="shared" ref="D12:F12" si="1">+$B12/4</f>
        <v>0</v>
      </c>
      <c r="E12" s="24">
        <f t="shared" si="1"/>
        <v>0</v>
      </c>
      <c r="F12" s="24">
        <f t="shared" si="1"/>
        <v>0</v>
      </c>
      <c r="G12" s="24">
        <f t="shared" si="0"/>
        <v>0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30195.83</v>
      </c>
      <c r="C17" s="24">
        <f>+$B17/4</f>
        <v>7548.9575000000004</v>
      </c>
      <c r="D17" s="24">
        <f t="shared" ref="D17:F17" si="3">+$B17/4</f>
        <v>7548.9575000000004</v>
      </c>
      <c r="E17" s="24">
        <f t="shared" si="3"/>
        <v>7548.9575000000004</v>
      </c>
      <c r="F17" s="24">
        <f t="shared" si="3"/>
        <v>7548.9575000000004</v>
      </c>
      <c r="G17" s="24">
        <f t="shared" si="2"/>
        <v>30195.83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7307.39</v>
      </c>
      <c r="C26" s="24">
        <f>+$B26/4</f>
        <v>1826.8475000000001</v>
      </c>
      <c r="D26" s="24">
        <f t="shared" ref="D26:F26" si="6">+$B26/4</f>
        <v>1826.8475000000001</v>
      </c>
      <c r="E26" s="24">
        <f t="shared" si="6"/>
        <v>1826.8475000000001</v>
      </c>
      <c r="F26" s="24">
        <f t="shared" si="6"/>
        <v>1826.8475000000001</v>
      </c>
      <c r="G26" s="24">
        <f>SUM(C26:F26)</f>
        <v>7307.39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37503.22</v>
      </c>
      <c r="C31" s="35">
        <f>C29+C26+C23+C17+C12</f>
        <v>9375.8050000000003</v>
      </c>
      <c r="D31" s="35">
        <f>D29+D26+D23+D17+D12</f>
        <v>9375.8050000000003</v>
      </c>
      <c r="E31" s="35">
        <f>E29+E26+E23+E17+E12</f>
        <v>9375.8050000000003</v>
      </c>
      <c r="F31" s="35">
        <f>F29+F26+F23+F17+F12</f>
        <v>9375.8050000000003</v>
      </c>
      <c r="G31" s="35">
        <f>G29+G26+G23+G17+G12</f>
        <v>37503.22</v>
      </c>
      <c r="H31" s="24">
        <f>SUM(C31:F31)</f>
        <v>37503.22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/>
      <c r="B85" s="64"/>
      <c r="C85" s="24">
        <f t="shared" ref="C85:F85" si="17">+$B85/4</f>
        <v>0</v>
      </c>
      <c r="D85" s="24">
        <f t="shared" si="17"/>
        <v>0</v>
      </c>
      <c r="E85" s="24">
        <f t="shared" si="17"/>
        <v>0</v>
      </c>
      <c r="F85" s="24">
        <f t="shared" si="17"/>
        <v>0</v>
      </c>
      <c r="G85" s="24">
        <f>SUM(C85:F85)</f>
        <v>0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0</v>
      </c>
      <c r="C117" s="33">
        <f t="shared" si="19"/>
        <v>0</v>
      </c>
      <c r="D117" s="33">
        <f t="shared" si="19"/>
        <v>0</v>
      </c>
      <c r="E117" s="33">
        <f t="shared" si="19"/>
        <v>0</v>
      </c>
      <c r="F117" s="33">
        <f t="shared" si="19"/>
        <v>0</v>
      </c>
      <c r="G117" s="33">
        <f t="shared" si="19"/>
        <v>0</v>
      </c>
      <c r="H117" s="24">
        <f>SUM(C117:F117)</f>
        <v>0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/>
      <c r="B119" s="64"/>
      <c r="C119" s="24">
        <f t="shared" ref="C119:F119" si="20">+$B119/4</f>
        <v>0</v>
      </c>
      <c r="D119" s="24">
        <f t="shared" si="20"/>
        <v>0</v>
      </c>
      <c r="E119" s="24">
        <f t="shared" si="20"/>
        <v>0</v>
      </c>
      <c r="F119" s="24">
        <f t="shared" si="20"/>
        <v>0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0</v>
      </c>
      <c r="C125" s="33">
        <f>SUM(C119:C124)</f>
        <v>0</v>
      </c>
      <c r="D125" s="33">
        <f t="shared" ref="D125:F125" si="22">SUM(D119:D124)</f>
        <v>0</v>
      </c>
      <c r="E125" s="33">
        <f t="shared" si="22"/>
        <v>0</v>
      </c>
      <c r="F125" s="33">
        <f t="shared" si="22"/>
        <v>0</v>
      </c>
      <c r="G125" s="24">
        <f t="shared" si="21"/>
        <v>0</v>
      </c>
      <c r="H125" s="24">
        <f>SUM(C125:F125)</f>
        <v>0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0</v>
      </c>
      <c r="C143" s="64">
        <f t="shared" ref="C143:G143" si="26">+C141+C125+C117+C82+C62+C48+C43</f>
        <v>0</v>
      </c>
      <c r="D143" s="64">
        <f t="shared" si="26"/>
        <v>0</v>
      </c>
      <c r="E143" s="64">
        <f t="shared" si="26"/>
        <v>0</v>
      </c>
      <c r="F143" s="64">
        <f t="shared" si="26"/>
        <v>0</v>
      </c>
      <c r="G143" s="64">
        <f t="shared" si="26"/>
        <v>0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50</v>
      </c>
      <c r="B145" s="43">
        <f t="shared" ref="B145:G145" si="27">B143+B31</f>
        <v>37503.22</v>
      </c>
      <c r="C145" s="43">
        <f t="shared" si="27"/>
        <v>9375.8050000000003</v>
      </c>
      <c r="D145" s="43">
        <f t="shared" si="27"/>
        <v>9375.8050000000003</v>
      </c>
      <c r="E145" s="43">
        <f t="shared" si="27"/>
        <v>9375.8050000000003</v>
      </c>
      <c r="F145" s="43">
        <f t="shared" si="27"/>
        <v>9375.8050000000003</v>
      </c>
      <c r="G145" s="44">
        <f t="shared" si="27"/>
        <v>37503.22</v>
      </c>
    </row>
    <row r="149" spans="1:7">
      <c r="A149" s="59"/>
      <c r="B149" s="25"/>
      <c r="C149" s="19"/>
      <c r="D149" s="19"/>
    </row>
  </sheetData>
  <mergeCells count="1">
    <mergeCell ref="B3:D3"/>
  </mergeCells>
  <printOptions horizontalCentered="1" gridLines="1"/>
  <pageMargins left="0.27" right="0.25" top="0.6" bottom="0.56000000000000005" header="0.27" footer="0.21"/>
  <pageSetup scale="85" fitToHeight="4" orientation="landscape" r:id="rId1"/>
  <headerFooter alignWithMargins="0"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zoomScaleNormal="100" workbookViewId="0">
      <pane xSplit="1" ySplit="4" topLeftCell="B119" activePane="bottomRight" state="frozen"/>
      <selection activeCell="B137" sqref="B137"/>
      <selection pane="topRight" activeCell="B137" sqref="B137"/>
      <selection pane="bottomLeft" activeCell="B137" sqref="B137"/>
      <selection pane="bottomRight" activeCell="A123" sqref="A123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2.7109375" style="2" customWidth="1"/>
    <col min="5" max="5" width="12.28515625" style="3" customWidth="1"/>
    <col min="6" max="6" width="12.28515625" style="4" bestFit="1" customWidth="1"/>
    <col min="7" max="7" width="13.85546875" style="4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3" t="s">
        <v>29</v>
      </c>
      <c r="C3" s="5"/>
      <c r="D3" s="5"/>
      <c r="E3" s="6"/>
    </row>
    <row r="4" spans="1:7" s="8" customFormat="1" ht="26.25" thickBot="1">
      <c r="A4" s="60"/>
      <c r="B4" s="45" t="s">
        <v>51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>SUM(C10:F10)</f>
        <v>0</v>
      </c>
    </row>
    <row r="11" spans="1:7">
      <c r="A11" s="59"/>
      <c r="B11" s="64"/>
      <c r="C11" s="26"/>
      <c r="D11" s="27"/>
      <c r="E11" s="22"/>
      <c r="F11" s="24"/>
      <c r="G11" s="24">
        <f>SUM(C11:F11)</f>
        <v>0</v>
      </c>
    </row>
    <row r="12" spans="1:7">
      <c r="A12" s="59" t="s">
        <v>22</v>
      </c>
      <c r="B12" s="64">
        <v>210086.83</v>
      </c>
      <c r="C12" s="24">
        <f>+$B12/4</f>
        <v>52521.707499999997</v>
      </c>
      <c r="D12" s="24">
        <f t="shared" ref="D12:F12" si="0">+$B12/4</f>
        <v>52521.707499999997</v>
      </c>
      <c r="E12" s="24">
        <f t="shared" si="0"/>
        <v>52521.707499999997</v>
      </c>
      <c r="F12" s="24">
        <f t="shared" si="0"/>
        <v>52521.707499999997</v>
      </c>
      <c r="G12" s="24">
        <f>SUM(G9:G11)</f>
        <v>0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>SUM(C15:F15)</f>
        <v>0</v>
      </c>
    </row>
    <row r="16" spans="1:7">
      <c r="B16" s="67"/>
      <c r="C16" s="22"/>
      <c r="D16" s="23"/>
      <c r="E16" s="22"/>
      <c r="F16" s="24"/>
      <c r="G16" s="24">
        <f>SUM(C16:F16)</f>
        <v>0</v>
      </c>
    </row>
    <row r="17" spans="1:8">
      <c r="A17" s="56" t="s">
        <v>22</v>
      </c>
      <c r="B17" s="64">
        <v>64586.59</v>
      </c>
      <c r="C17" s="24">
        <f>+$B17/4</f>
        <v>16146.647499999999</v>
      </c>
      <c r="D17" s="24">
        <f t="shared" ref="D17:F17" si="1">+$B17/4</f>
        <v>16146.647499999999</v>
      </c>
      <c r="E17" s="24">
        <f t="shared" si="1"/>
        <v>16146.647499999999</v>
      </c>
      <c r="F17" s="24">
        <f t="shared" si="1"/>
        <v>16146.647499999999</v>
      </c>
      <c r="G17" s="24">
        <f>SUM(G14:G16)</f>
        <v>0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>SUM(C20:F20)</f>
        <v>0</v>
      </c>
    </row>
    <row r="21" spans="1:8">
      <c r="B21" s="64"/>
      <c r="C21" s="22"/>
      <c r="D21" s="23"/>
      <c r="E21" s="22"/>
      <c r="F21" s="24"/>
      <c r="G21" s="24">
        <f>SUM(C21:F21)</f>
        <v>0</v>
      </c>
    </row>
    <row r="22" spans="1:8">
      <c r="A22" s="59"/>
      <c r="B22" s="64"/>
      <c r="C22" s="30"/>
      <c r="D22" s="23"/>
      <c r="E22" s="31"/>
      <c r="F22" s="24"/>
      <c r="G22" s="24">
        <f>SUM(C22:F22)</f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2">+$B23/4</f>
        <v>0</v>
      </c>
      <c r="E23" s="24">
        <f t="shared" si="2"/>
        <v>0</v>
      </c>
      <c r="F23" s="24">
        <f t="shared" si="2"/>
        <v>0</v>
      </c>
      <c r="G23" s="24">
        <f>SUM(G20:G22)</f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63780.84</v>
      </c>
      <c r="C26" s="24">
        <f>+$B26/4</f>
        <v>15945.21</v>
      </c>
      <c r="D26" s="24">
        <f t="shared" ref="D26:F26" si="3">+$B26/4</f>
        <v>15945.21</v>
      </c>
      <c r="E26" s="24">
        <f t="shared" si="3"/>
        <v>15945.21</v>
      </c>
      <c r="F26" s="24">
        <f t="shared" si="3"/>
        <v>15945.21</v>
      </c>
      <c r="G26" s="24">
        <f>SUM(C26:F26)</f>
        <v>63780.84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4">+$B29/4</f>
        <v>0</v>
      </c>
      <c r="E29" s="24">
        <f t="shared" si="4"/>
        <v>0</v>
      </c>
      <c r="F29" s="24">
        <f t="shared" si="4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338454.26</v>
      </c>
      <c r="C31" s="35">
        <f>C29+C26+C23+C17+C12</f>
        <v>84613.565000000002</v>
      </c>
      <c r="D31" s="35">
        <f>D29+D26+D23+D17+D12</f>
        <v>84613.565000000002</v>
      </c>
      <c r="E31" s="35">
        <f>E29+E26+E23+E17+E12</f>
        <v>84613.565000000002</v>
      </c>
      <c r="F31" s="35">
        <f>F29+F26+F23+F17+F12</f>
        <v>84613.565000000002</v>
      </c>
      <c r="G31" s="35">
        <f>G29+G26+G23+G17+G12</f>
        <v>63780.84</v>
      </c>
      <c r="H31" s="24">
        <f>SUM(C31:F31)</f>
        <v>338454.26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2"/>
      <c r="D37" s="22"/>
      <c r="E37" s="31"/>
      <c r="F37" s="24"/>
      <c r="G37" s="24">
        <f t="shared" ref="G37:G42" si="5">SUM(C37:F37)</f>
        <v>0</v>
      </c>
    </row>
    <row r="38" spans="1:8">
      <c r="B38" s="64"/>
      <c r="C38" s="22"/>
      <c r="D38" s="22"/>
      <c r="E38" s="31"/>
      <c r="F38" s="24"/>
      <c r="G38" s="24">
        <f t="shared" si="5"/>
        <v>0</v>
      </c>
    </row>
    <row r="39" spans="1:8">
      <c r="B39" s="64"/>
      <c r="C39" s="22"/>
      <c r="D39" s="22"/>
      <c r="E39" s="31"/>
      <c r="F39" s="24"/>
      <c r="G39" s="24">
        <f t="shared" si="5"/>
        <v>0</v>
      </c>
    </row>
    <row r="40" spans="1:8">
      <c r="B40" s="64"/>
      <c r="C40" s="22"/>
      <c r="D40" s="22"/>
      <c r="E40" s="31"/>
      <c r="F40" s="24"/>
      <c r="G40" s="24">
        <f t="shared" si="5"/>
        <v>0</v>
      </c>
    </row>
    <row r="41" spans="1:8">
      <c r="A41" s="59"/>
      <c r="B41" s="64"/>
      <c r="C41" s="34"/>
      <c r="D41" s="22"/>
      <c r="E41" s="31"/>
      <c r="F41" s="24"/>
      <c r="G41" s="24">
        <f t="shared" si="5"/>
        <v>0</v>
      </c>
    </row>
    <row r="42" spans="1:8">
      <c r="A42" s="59"/>
      <c r="B42" s="64"/>
      <c r="C42" s="37"/>
      <c r="D42" s="22"/>
      <c r="E42" s="31"/>
      <c r="F42" s="24"/>
      <c r="G42" s="24">
        <f t="shared" si="5"/>
        <v>0</v>
      </c>
    </row>
    <row r="43" spans="1:8" ht="13.5" thickBot="1">
      <c r="A43" s="59" t="s">
        <v>22</v>
      </c>
      <c r="B43" s="64"/>
      <c r="C43" s="35">
        <f>C41+C38+C35+C29+C24</f>
        <v>0</v>
      </c>
      <c r="D43" s="35">
        <f>D41+D38+D35+D29+D24</f>
        <v>0</v>
      </c>
      <c r="E43" s="35">
        <f>E41+E38+E35+E29+E24</f>
        <v>0</v>
      </c>
      <c r="F43" s="35">
        <f>F41+F38+F35+F29+F24</f>
        <v>0</v>
      </c>
      <c r="G43" s="24">
        <f>SUM(G37:G42)</f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59"/>
      <c r="B46" s="64"/>
      <c r="C46" s="31"/>
      <c r="D46" s="31"/>
      <c r="E46" s="31"/>
      <c r="F46" s="24"/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/>
      <c r="C48" s="35">
        <f>C46+C43+C40+C34+C29</f>
        <v>0</v>
      </c>
      <c r="D48" s="35">
        <f>D46+D43+D40+D34+D29</f>
        <v>0</v>
      </c>
      <c r="E48" s="35">
        <f>E46+E43+E40+E34+E29</f>
        <v>0</v>
      </c>
      <c r="F48" s="35">
        <f>F46+F43+F40+F34+F29</f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6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6"/>
        <v>0</v>
      </c>
    </row>
    <row r="52" spans="1:7">
      <c r="A52" s="59"/>
      <c r="B52" s="64"/>
      <c r="C52" s="31"/>
      <c r="D52" s="31"/>
      <c r="E52" s="31"/>
      <c r="F52" s="24"/>
      <c r="G52" s="24">
        <f t="shared" si="6"/>
        <v>0</v>
      </c>
    </row>
    <row r="53" spans="1:7">
      <c r="A53" s="59"/>
      <c r="B53" s="64"/>
      <c r="C53" s="31"/>
      <c r="D53" s="31"/>
      <c r="E53" s="31"/>
      <c r="F53" s="24"/>
      <c r="G53" s="24">
        <f t="shared" si="6"/>
        <v>0</v>
      </c>
    </row>
    <row r="54" spans="1:7">
      <c r="A54" s="59"/>
      <c r="B54" s="64"/>
      <c r="C54" s="31"/>
      <c r="D54" s="31"/>
      <c r="E54" s="31"/>
      <c r="F54" s="24"/>
      <c r="G54" s="24">
        <f t="shared" si="6"/>
        <v>0</v>
      </c>
    </row>
    <row r="55" spans="1:7">
      <c r="A55" s="59"/>
      <c r="B55" s="64"/>
      <c r="C55" s="31"/>
      <c r="D55" s="31"/>
      <c r="E55" s="31"/>
      <c r="F55" s="24"/>
      <c r="G55" s="24">
        <f t="shared" si="6"/>
        <v>0</v>
      </c>
    </row>
    <row r="56" spans="1:7">
      <c r="A56" s="59"/>
      <c r="B56" s="64"/>
      <c r="C56" s="31"/>
      <c r="D56" s="31"/>
      <c r="E56" s="31"/>
      <c r="F56" s="24"/>
      <c r="G56" s="24">
        <f t="shared" si="6"/>
        <v>0</v>
      </c>
    </row>
    <row r="57" spans="1:7">
      <c r="A57" s="59"/>
      <c r="B57" s="64"/>
      <c r="C57" s="31"/>
      <c r="D57" s="31"/>
      <c r="E57" s="31"/>
      <c r="F57" s="24"/>
      <c r="G57" s="24">
        <f t="shared" si="6"/>
        <v>0</v>
      </c>
    </row>
    <row r="58" spans="1:7">
      <c r="A58" s="59"/>
      <c r="B58" s="64"/>
      <c r="C58" s="31"/>
      <c r="D58" s="31"/>
      <c r="E58" s="31"/>
      <c r="F58" s="24"/>
      <c r="G58" s="24">
        <f t="shared" si="6"/>
        <v>0</v>
      </c>
    </row>
    <row r="59" spans="1:7">
      <c r="A59" s="59"/>
      <c r="B59" s="64"/>
      <c r="C59" s="31"/>
      <c r="D59" s="31"/>
      <c r="E59" s="31"/>
      <c r="F59" s="24"/>
      <c r="G59" s="24">
        <f t="shared" si="6"/>
        <v>0</v>
      </c>
    </row>
    <row r="60" spans="1:7">
      <c r="A60" s="59"/>
      <c r="B60" s="64"/>
      <c r="C60" s="31"/>
      <c r="D60" s="31"/>
      <c r="E60" s="31"/>
      <c r="F60" s="24"/>
      <c r="G60" s="24">
        <f t="shared" si="6"/>
        <v>0</v>
      </c>
    </row>
    <row r="61" spans="1:7">
      <c r="A61" s="59"/>
      <c r="B61" s="64"/>
      <c r="C61" s="32"/>
      <c r="D61" s="31"/>
      <c r="E61" s="31"/>
      <c r="F61" s="24"/>
      <c r="G61" s="24">
        <f t="shared" si="6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8">
      <c r="A65" s="46" t="s">
        <v>26</v>
      </c>
      <c r="B65" s="64">
        <v>70.040000000000006</v>
      </c>
      <c r="C65" s="36">
        <v>71.72</v>
      </c>
      <c r="D65" s="31"/>
      <c r="E65" s="31"/>
      <c r="F65" s="24"/>
      <c r="G65" s="24">
        <f>SUM(C65:F65)</f>
        <v>71.72</v>
      </c>
    </row>
    <row r="66" spans="1:8">
      <c r="A66" s="46"/>
      <c r="B66" s="64"/>
      <c r="C66" s="36"/>
      <c r="D66" s="31"/>
      <c r="E66" s="31"/>
      <c r="F66" s="24"/>
      <c r="G66" s="24">
        <f t="shared" ref="G66:G73" si="7">SUM(C66:F66)</f>
        <v>0</v>
      </c>
    </row>
    <row r="67" spans="1:8">
      <c r="A67" s="46"/>
      <c r="B67" s="64"/>
      <c r="C67" s="36"/>
      <c r="D67" s="31"/>
      <c r="E67" s="31"/>
      <c r="F67" s="24"/>
      <c r="G67" s="24">
        <f t="shared" si="7"/>
        <v>0</v>
      </c>
    </row>
    <row r="68" spans="1:8">
      <c r="A68" s="46"/>
      <c r="B68" s="64"/>
      <c r="C68" s="36"/>
      <c r="D68" s="31"/>
      <c r="E68" s="31"/>
      <c r="F68" s="24"/>
      <c r="G68" s="24">
        <f t="shared" si="7"/>
        <v>0</v>
      </c>
    </row>
    <row r="69" spans="1:8">
      <c r="A69" s="46"/>
      <c r="B69" s="64"/>
      <c r="C69" s="36"/>
      <c r="D69" s="31"/>
      <c r="E69" s="31"/>
      <c r="F69" s="24"/>
      <c r="G69" s="24">
        <f t="shared" si="7"/>
        <v>0</v>
      </c>
    </row>
    <row r="70" spans="1:8">
      <c r="A70" s="46"/>
      <c r="B70" s="64"/>
      <c r="C70" s="36"/>
      <c r="D70" s="31"/>
      <c r="E70" s="31"/>
      <c r="F70" s="24"/>
      <c r="G70" s="24">
        <f t="shared" si="7"/>
        <v>0</v>
      </c>
    </row>
    <row r="71" spans="1:8">
      <c r="A71" s="46"/>
      <c r="B71" s="64"/>
      <c r="C71" s="36"/>
      <c r="D71" s="31"/>
      <c r="E71" s="31"/>
      <c r="F71" s="24"/>
      <c r="G71" s="24">
        <f t="shared" si="7"/>
        <v>0</v>
      </c>
    </row>
    <row r="72" spans="1:8">
      <c r="A72" s="59"/>
      <c r="B72" s="64"/>
      <c r="C72" s="36"/>
      <c r="D72" s="31"/>
      <c r="E72" s="31"/>
      <c r="F72" s="24"/>
      <c r="G72" s="24">
        <f t="shared" si="7"/>
        <v>0</v>
      </c>
    </row>
    <row r="73" spans="1:8">
      <c r="B73" s="64"/>
      <c r="C73" s="31"/>
      <c r="D73" s="31"/>
      <c r="E73" s="31"/>
      <c r="F73" s="24"/>
      <c r="G73" s="24">
        <f t="shared" si="7"/>
        <v>0</v>
      </c>
    </row>
    <row r="74" spans="1:8" ht="13.5" thickBot="1">
      <c r="A74" s="59" t="s">
        <v>22</v>
      </c>
      <c r="B74" s="64">
        <f t="shared" ref="B74:G74" si="8">SUM(B65:B73)</f>
        <v>70.040000000000006</v>
      </c>
      <c r="C74" s="24">
        <f t="shared" si="8"/>
        <v>71.72</v>
      </c>
      <c r="D74" s="24">
        <f t="shared" si="8"/>
        <v>0</v>
      </c>
      <c r="E74" s="24">
        <f t="shared" si="8"/>
        <v>0</v>
      </c>
      <c r="F74" s="24">
        <f t="shared" si="8"/>
        <v>0</v>
      </c>
      <c r="G74" s="24">
        <f t="shared" si="8"/>
        <v>71.72</v>
      </c>
      <c r="H74" s="24">
        <f>SUM(C74:F74)</f>
        <v>71.72</v>
      </c>
    </row>
    <row r="75" spans="1:8" ht="13.5" thickBot="1">
      <c r="A75" s="52" t="s">
        <v>12</v>
      </c>
      <c r="B75" s="64"/>
      <c r="C75" s="31"/>
      <c r="D75" s="31"/>
      <c r="E75" s="31"/>
      <c r="F75" s="24"/>
      <c r="G75" s="24"/>
    </row>
    <row r="76" spans="1:8" ht="25.5">
      <c r="A76" s="46" t="s">
        <v>21</v>
      </c>
      <c r="B76" s="64"/>
      <c r="C76" s="36"/>
      <c r="D76" s="38"/>
      <c r="E76" s="31"/>
      <c r="F76" s="24"/>
      <c r="G76" s="24"/>
    </row>
    <row r="77" spans="1:8">
      <c r="A77" s="46"/>
      <c r="B77" s="64"/>
      <c r="C77" s="36"/>
      <c r="D77" s="38"/>
      <c r="E77" s="31"/>
      <c r="F77" s="24"/>
      <c r="G77" s="24">
        <f>SUM(C77:F77)</f>
        <v>0</v>
      </c>
    </row>
    <row r="78" spans="1:8">
      <c r="A78" s="46"/>
      <c r="B78" s="64"/>
      <c r="C78" s="36"/>
      <c r="D78" s="38"/>
      <c r="E78" s="31"/>
      <c r="F78" s="24"/>
      <c r="G78" s="24">
        <f t="shared" ref="G78:G108" si="9">SUM(C78:F78)</f>
        <v>0</v>
      </c>
    </row>
    <row r="79" spans="1:8">
      <c r="A79" s="46"/>
      <c r="B79" s="64"/>
      <c r="C79" s="36"/>
      <c r="D79" s="38"/>
      <c r="E79" s="31"/>
      <c r="F79" s="24"/>
      <c r="G79" s="24">
        <f t="shared" si="9"/>
        <v>0</v>
      </c>
    </row>
    <row r="80" spans="1:8">
      <c r="A80" s="46"/>
      <c r="B80" s="64"/>
      <c r="C80" s="36"/>
      <c r="D80" s="38"/>
      <c r="E80" s="31"/>
      <c r="F80" s="24"/>
      <c r="G80" s="24">
        <f t="shared" si="9"/>
        <v>0</v>
      </c>
    </row>
    <row r="81" spans="1:7">
      <c r="A81" s="46"/>
      <c r="B81" s="64"/>
      <c r="C81" s="36"/>
      <c r="D81" s="38"/>
      <c r="E81" s="31"/>
      <c r="F81" s="24"/>
      <c r="G81" s="24">
        <f t="shared" si="9"/>
        <v>0</v>
      </c>
    </row>
    <row r="82" spans="1:7">
      <c r="A82" s="46"/>
      <c r="B82" s="64"/>
      <c r="C82" s="36"/>
      <c r="D82" s="38"/>
      <c r="E82" s="31"/>
      <c r="F82" s="24"/>
      <c r="G82" s="24">
        <f t="shared" si="9"/>
        <v>0</v>
      </c>
    </row>
    <row r="83" spans="1:7">
      <c r="A83" s="46"/>
      <c r="B83" s="64"/>
      <c r="C83" s="36"/>
      <c r="D83" s="38"/>
      <c r="E83" s="31"/>
      <c r="F83" s="24"/>
      <c r="G83" s="24">
        <f t="shared" si="9"/>
        <v>0</v>
      </c>
    </row>
    <row r="84" spans="1:7">
      <c r="A84" s="46"/>
      <c r="B84" s="64"/>
      <c r="C84" s="36"/>
      <c r="D84" s="38"/>
      <c r="E84" s="31"/>
      <c r="F84" s="24"/>
      <c r="G84" s="24">
        <f t="shared" si="9"/>
        <v>0</v>
      </c>
    </row>
    <row r="85" spans="1:7">
      <c r="A85" s="46"/>
      <c r="B85" s="64"/>
      <c r="C85" s="36"/>
      <c r="D85" s="38"/>
      <c r="E85" s="31"/>
      <c r="F85" s="24"/>
      <c r="G85" s="24">
        <f t="shared" si="9"/>
        <v>0</v>
      </c>
    </row>
    <row r="86" spans="1:7">
      <c r="A86" s="46"/>
      <c r="B86" s="64"/>
      <c r="C86" s="36"/>
      <c r="D86" s="38"/>
      <c r="E86" s="31"/>
      <c r="F86" s="24"/>
      <c r="G86" s="24">
        <f t="shared" si="9"/>
        <v>0</v>
      </c>
    </row>
    <row r="87" spans="1:7">
      <c r="A87" s="46"/>
      <c r="B87" s="64"/>
      <c r="C87" s="36"/>
      <c r="D87" s="38"/>
      <c r="E87" s="31"/>
      <c r="F87" s="24"/>
      <c r="G87" s="24">
        <f t="shared" si="9"/>
        <v>0</v>
      </c>
    </row>
    <row r="88" spans="1:7">
      <c r="A88" s="46"/>
      <c r="B88" s="64"/>
      <c r="C88" s="36"/>
      <c r="D88" s="38"/>
      <c r="E88" s="31"/>
      <c r="F88" s="24"/>
      <c r="G88" s="24">
        <f t="shared" si="9"/>
        <v>0</v>
      </c>
    </row>
    <row r="89" spans="1:7">
      <c r="A89" s="46"/>
      <c r="B89" s="64"/>
      <c r="C89" s="36"/>
      <c r="D89" s="38"/>
      <c r="E89" s="31"/>
      <c r="F89" s="24"/>
      <c r="G89" s="24">
        <f t="shared" si="9"/>
        <v>0</v>
      </c>
    </row>
    <row r="90" spans="1:7">
      <c r="A90" s="46"/>
      <c r="B90" s="64"/>
      <c r="C90" s="36"/>
      <c r="D90" s="38"/>
      <c r="E90" s="31"/>
      <c r="F90" s="24"/>
      <c r="G90" s="24">
        <f t="shared" si="9"/>
        <v>0</v>
      </c>
    </row>
    <row r="91" spans="1:7">
      <c r="A91" s="46"/>
      <c r="B91" s="64"/>
      <c r="C91" s="36"/>
      <c r="D91" s="38"/>
      <c r="E91" s="31"/>
      <c r="F91" s="24"/>
      <c r="G91" s="24">
        <f t="shared" si="9"/>
        <v>0</v>
      </c>
    </row>
    <row r="92" spans="1:7">
      <c r="A92" s="46"/>
      <c r="B92" s="64"/>
      <c r="C92" s="36"/>
      <c r="D92" s="38"/>
      <c r="E92" s="31"/>
      <c r="F92" s="24"/>
      <c r="G92" s="24">
        <f t="shared" si="9"/>
        <v>0</v>
      </c>
    </row>
    <row r="93" spans="1:7">
      <c r="A93" s="46"/>
      <c r="B93" s="64"/>
      <c r="C93" s="36"/>
      <c r="D93" s="38"/>
      <c r="E93" s="31"/>
      <c r="F93" s="24"/>
      <c r="G93" s="24">
        <f t="shared" si="9"/>
        <v>0</v>
      </c>
    </row>
    <row r="94" spans="1:7">
      <c r="A94" s="46"/>
      <c r="B94" s="64"/>
      <c r="C94" s="36"/>
      <c r="D94" s="38"/>
      <c r="E94" s="31"/>
      <c r="F94" s="24"/>
      <c r="G94" s="24">
        <f t="shared" si="9"/>
        <v>0</v>
      </c>
    </row>
    <row r="95" spans="1:7">
      <c r="A95" s="46"/>
      <c r="B95" s="64"/>
      <c r="C95" s="36"/>
      <c r="D95" s="38"/>
      <c r="E95" s="31"/>
      <c r="F95" s="24"/>
      <c r="G95" s="24">
        <f t="shared" si="9"/>
        <v>0</v>
      </c>
    </row>
    <row r="96" spans="1:7">
      <c r="A96" s="46"/>
      <c r="B96" s="64"/>
      <c r="C96" s="36"/>
      <c r="D96" s="38"/>
      <c r="E96" s="31"/>
      <c r="F96" s="24"/>
      <c r="G96" s="24">
        <f t="shared" si="9"/>
        <v>0</v>
      </c>
    </row>
    <row r="97" spans="1:8">
      <c r="A97" s="46"/>
      <c r="B97" s="64"/>
      <c r="C97" s="36"/>
      <c r="D97" s="38"/>
      <c r="E97" s="31"/>
      <c r="F97" s="24"/>
      <c r="G97" s="24">
        <f t="shared" si="9"/>
        <v>0</v>
      </c>
    </row>
    <row r="98" spans="1:8">
      <c r="A98" s="46"/>
      <c r="B98" s="64"/>
      <c r="C98" s="36"/>
      <c r="D98" s="38"/>
      <c r="E98" s="31"/>
      <c r="F98" s="24"/>
      <c r="G98" s="24">
        <f t="shared" si="9"/>
        <v>0</v>
      </c>
    </row>
    <row r="99" spans="1:8">
      <c r="A99" s="46"/>
      <c r="B99" s="64"/>
      <c r="C99" s="36"/>
      <c r="D99" s="38"/>
      <c r="E99" s="31"/>
      <c r="F99" s="24"/>
      <c r="G99" s="24">
        <f t="shared" si="9"/>
        <v>0</v>
      </c>
    </row>
    <row r="100" spans="1:8">
      <c r="A100" s="46"/>
      <c r="B100" s="64"/>
      <c r="C100" s="36"/>
      <c r="D100" s="38"/>
      <c r="E100" s="31"/>
      <c r="F100" s="24"/>
      <c r="G100" s="24">
        <f t="shared" si="9"/>
        <v>0</v>
      </c>
    </row>
    <row r="101" spans="1:8">
      <c r="A101" s="46"/>
      <c r="B101" s="64"/>
      <c r="C101" s="36"/>
      <c r="D101" s="38"/>
      <c r="E101" s="31"/>
      <c r="F101" s="24"/>
      <c r="G101" s="24">
        <f t="shared" si="9"/>
        <v>0</v>
      </c>
    </row>
    <row r="102" spans="1:8">
      <c r="A102" s="46"/>
      <c r="B102" s="64"/>
      <c r="C102" s="36"/>
      <c r="D102" s="38"/>
      <c r="E102" s="31"/>
      <c r="F102" s="24"/>
      <c r="G102" s="24">
        <f t="shared" si="9"/>
        <v>0</v>
      </c>
    </row>
    <row r="103" spans="1:8">
      <c r="A103" s="46"/>
      <c r="B103" s="64"/>
      <c r="C103" s="36"/>
      <c r="D103" s="38"/>
      <c r="E103" s="31"/>
      <c r="F103" s="24"/>
      <c r="G103" s="24">
        <f t="shared" si="9"/>
        <v>0</v>
      </c>
    </row>
    <row r="104" spans="1:8">
      <c r="A104" s="46"/>
      <c r="B104" s="64"/>
      <c r="C104" s="36"/>
      <c r="D104" s="38"/>
      <c r="E104" s="31"/>
      <c r="F104" s="24"/>
      <c r="G104" s="24">
        <f t="shared" si="9"/>
        <v>0</v>
      </c>
    </row>
    <row r="105" spans="1:8">
      <c r="A105" s="46"/>
      <c r="B105" s="64"/>
      <c r="C105" s="36"/>
      <c r="D105" s="38"/>
      <c r="E105" s="31"/>
      <c r="F105" s="24"/>
      <c r="G105" s="24">
        <f t="shared" si="9"/>
        <v>0</v>
      </c>
    </row>
    <row r="106" spans="1:8">
      <c r="A106" s="46"/>
      <c r="B106" s="64"/>
      <c r="C106" s="36"/>
      <c r="D106" s="38"/>
      <c r="E106" s="31"/>
      <c r="F106" s="24"/>
      <c r="G106" s="24">
        <f t="shared" si="9"/>
        <v>0</v>
      </c>
    </row>
    <row r="107" spans="1:8">
      <c r="A107" s="59"/>
      <c r="B107" s="64"/>
      <c r="C107" s="36"/>
      <c r="D107" s="38"/>
      <c r="E107" s="31"/>
      <c r="F107" s="24"/>
      <c r="G107" s="24">
        <f t="shared" si="9"/>
        <v>0</v>
      </c>
    </row>
    <row r="108" spans="1:8">
      <c r="A108" s="59" t="s">
        <v>15</v>
      </c>
      <c r="B108" s="64"/>
      <c r="C108" s="37"/>
      <c r="D108" s="38"/>
      <c r="E108" s="31"/>
      <c r="F108" s="24"/>
      <c r="G108" s="24">
        <f t="shared" si="9"/>
        <v>0</v>
      </c>
    </row>
    <row r="109" spans="1:8">
      <c r="A109" s="59" t="s">
        <v>22</v>
      </c>
      <c r="B109" s="64"/>
      <c r="C109" s="33">
        <f>SUM(C77:C108)</f>
        <v>0</v>
      </c>
      <c r="D109" s="33">
        <f>SUM(D77:D108)</f>
        <v>0</v>
      </c>
      <c r="E109" s="33">
        <f>SUM(E77:E108)</f>
        <v>0</v>
      </c>
      <c r="F109" s="33">
        <f>SUM(F77:F108)</f>
        <v>0</v>
      </c>
      <c r="G109" s="33">
        <f>SUM(G77:G108)</f>
        <v>0</v>
      </c>
      <c r="H109" s="24">
        <f>SUM(C109:F109)</f>
        <v>0</v>
      </c>
    </row>
    <row r="110" spans="1:8">
      <c r="A110" s="48" t="s">
        <v>13</v>
      </c>
      <c r="B110" s="64"/>
      <c r="C110" s="37"/>
      <c r="D110" s="38"/>
      <c r="E110" s="31"/>
      <c r="F110" s="24"/>
      <c r="G110" s="24"/>
    </row>
    <row r="111" spans="1:8">
      <c r="A111" s="46"/>
      <c r="B111" s="64"/>
      <c r="C111" s="36"/>
      <c r="D111" s="31"/>
      <c r="E111" s="31"/>
      <c r="F111" s="24"/>
      <c r="G111" s="24"/>
    </row>
    <row r="112" spans="1:8">
      <c r="A112" s="59"/>
      <c r="B112" s="64"/>
      <c r="C112" s="36"/>
      <c r="D112" s="31"/>
      <c r="E112" s="31"/>
      <c r="F112" s="24"/>
      <c r="G112" s="24">
        <f>SUM(C112:F112)</f>
        <v>0</v>
      </c>
    </row>
    <row r="113" spans="1:8">
      <c r="A113" s="59"/>
      <c r="B113" s="64"/>
      <c r="C113" s="36"/>
      <c r="D113" s="31"/>
      <c r="E113" s="31"/>
      <c r="F113" s="24"/>
      <c r="G113" s="24">
        <f>SUM(C113:F113)</f>
        <v>0</v>
      </c>
    </row>
    <row r="114" spans="1:8">
      <c r="A114" s="59"/>
      <c r="B114" s="64"/>
      <c r="C114" s="36"/>
      <c r="D114" s="31"/>
      <c r="E114" s="31"/>
      <c r="F114" s="24"/>
      <c r="G114" s="24">
        <f>SUM(C114:F114)</f>
        <v>0</v>
      </c>
    </row>
    <row r="115" spans="1:8">
      <c r="A115" s="59"/>
      <c r="B115" s="64"/>
      <c r="C115" s="36"/>
      <c r="D115" s="31"/>
      <c r="E115" s="31"/>
      <c r="F115" s="24"/>
      <c r="G115" s="24">
        <f>SUM(C115:F115)</f>
        <v>0</v>
      </c>
    </row>
    <row r="116" spans="1:8">
      <c r="A116" s="59"/>
      <c r="B116" s="64"/>
      <c r="C116" s="39"/>
      <c r="D116" s="31"/>
      <c r="E116" s="31"/>
      <c r="F116" s="24"/>
      <c r="G116" s="24">
        <f>SUM(C116:F116)</f>
        <v>0</v>
      </c>
    </row>
    <row r="117" spans="1:8">
      <c r="A117" s="59" t="s">
        <v>22</v>
      </c>
      <c r="B117" s="64"/>
      <c r="C117" s="33">
        <f>SUM(C112:C116)</f>
        <v>0</v>
      </c>
      <c r="D117" s="33">
        <f>SUM(D112:D116)</f>
        <v>0</v>
      </c>
      <c r="E117" s="33">
        <f>SUM(E112:E116)</f>
        <v>0</v>
      </c>
      <c r="F117" s="33">
        <f>SUM(F112:F116)</f>
        <v>0</v>
      </c>
      <c r="G117" s="33">
        <f>SUM(G112:G116)</f>
        <v>0</v>
      </c>
      <c r="H117" s="24">
        <f>SUM(C117:F117)</f>
        <v>0</v>
      </c>
    </row>
    <row r="118" spans="1:8">
      <c r="A118" s="53" t="s">
        <v>14</v>
      </c>
      <c r="B118" s="64"/>
      <c r="C118" s="22"/>
      <c r="D118" s="26"/>
      <c r="E118" s="32"/>
      <c r="F118" s="24"/>
      <c r="G118" s="24"/>
    </row>
    <row r="119" spans="1:8" ht="25.5">
      <c r="A119" s="46" t="s">
        <v>21</v>
      </c>
      <c r="B119" s="64"/>
      <c r="C119" s="22"/>
      <c r="D119" s="38"/>
      <c r="E119" s="22"/>
      <c r="F119" s="24"/>
      <c r="G119" s="24"/>
    </row>
    <row r="120" spans="1:8" s="21" customFormat="1">
      <c r="A120" s="66" t="s">
        <v>27</v>
      </c>
      <c r="B120" s="64">
        <v>3000</v>
      </c>
      <c r="C120" s="24">
        <f>+$B120/4</f>
        <v>750</v>
      </c>
      <c r="D120" s="24">
        <f t="shared" ref="D120:F121" si="10">+$B120/4</f>
        <v>750</v>
      </c>
      <c r="E120" s="24">
        <f t="shared" si="10"/>
        <v>750</v>
      </c>
      <c r="F120" s="24">
        <f t="shared" si="10"/>
        <v>750</v>
      </c>
      <c r="G120" s="41">
        <f>SUM(C120:F120)</f>
        <v>3000</v>
      </c>
    </row>
    <row r="121" spans="1:8" s="21" customFormat="1">
      <c r="A121" s="66" t="s">
        <v>28</v>
      </c>
      <c r="B121" s="64">
        <v>1000</v>
      </c>
      <c r="C121" s="24">
        <f>+$B121/4</f>
        <v>250</v>
      </c>
      <c r="D121" s="24">
        <f t="shared" si="10"/>
        <v>250</v>
      </c>
      <c r="E121" s="24">
        <f t="shared" si="10"/>
        <v>250</v>
      </c>
      <c r="F121" s="24">
        <f t="shared" si="10"/>
        <v>250</v>
      </c>
      <c r="G121" s="41">
        <f t="shared" ref="G121:G132" si="11">SUM(C121:F121)</f>
        <v>1000</v>
      </c>
    </row>
    <row r="122" spans="1:8" s="21" customFormat="1">
      <c r="A122" s="66"/>
      <c r="B122" s="64"/>
      <c r="C122" s="40"/>
      <c r="D122" s="23"/>
      <c r="E122" s="40"/>
      <c r="F122" s="41"/>
      <c r="G122" s="41">
        <f t="shared" si="11"/>
        <v>0</v>
      </c>
    </row>
    <row r="123" spans="1:8" s="21" customFormat="1">
      <c r="A123" s="66"/>
      <c r="B123" s="64"/>
      <c r="C123" s="40"/>
      <c r="D123" s="23"/>
      <c r="E123" s="40"/>
      <c r="F123" s="41"/>
      <c r="G123" s="41">
        <f t="shared" si="11"/>
        <v>0</v>
      </c>
    </row>
    <row r="124" spans="1:8" s="21" customFormat="1">
      <c r="A124" s="66"/>
      <c r="B124" s="64"/>
      <c r="C124" s="40"/>
      <c r="D124" s="23"/>
      <c r="E124" s="40"/>
      <c r="F124" s="41"/>
      <c r="G124" s="41">
        <f t="shared" si="11"/>
        <v>0</v>
      </c>
    </row>
    <row r="125" spans="1:8" s="21" customFormat="1">
      <c r="A125" s="66"/>
      <c r="B125" s="64"/>
      <c r="C125" s="40"/>
      <c r="D125" s="23"/>
      <c r="E125" s="40"/>
      <c r="F125" s="41"/>
      <c r="G125" s="41">
        <f t="shared" si="11"/>
        <v>0</v>
      </c>
    </row>
    <row r="126" spans="1:8" s="21" customFormat="1">
      <c r="A126" s="66"/>
      <c r="B126" s="64"/>
      <c r="C126" s="40"/>
      <c r="D126" s="23"/>
      <c r="E126" s="40"/>
      <c r="F126" s="41"/>
      <c r="G126" s="41">
        <f t="shared" si="11"/>
        <v>0</v>
      </c>
    </row>
    <row r="127" spans="1:8" s="21" customFormat="1">
      <c r="A127" s="66"/>
      <c r="B127" s="64"/>
      <c r="C127" s="40"/>
      <c r="D127" s="23"/>
      <c r="E127" s="40"/>
      <c r="F127" s="41"/>
      <c r="G127" s="41">
        <f t="shared" si="11"/>
        <v>0</v>
      </c>
    </row>
    <row r="128" spans="1:8" s="21" customFormat="1">
      <c r="A128" s="66"/>
      <c r="B128" s="64"/>
      <c r="C128" s="40"/>
      <c r="D128" s="23"/>
      <c r="E128" s="40"/>
      <c r="F128" s="41"/>
      <c r="G128" s="41">
        <f t="shared" si="11"/>
        <v>0</v>
      </c>
    </row>
    <row r="129" spans="1:8" s="21" customFormat="1">
      <c r="A129" s="66"/>
      <c r="B129" s="64"/>
      <c r="C129" s="40"/>
      <c r="D129" s="23"/>
      <c r="E129" s="40"/>
      <c r="F129" s="41"/>
      <c r="G129" s="41">
        <f t="shared" si="11"/>
        <v>0</v>
      </c>
    </row>
    <row r="130" spans="1:8" s="21" customFormat="1">
      <c r="A130" s="57"/>
      <c r="B130" s="64"/>
      <c r="C130" s="35"/>
      <c r="D130" s="23"/>
      <c r="E130" s="42"/>
      <c r="F130" s="41"/>
      <c r="G130" s="41">
        <f t="shared" si="11"/>
        <v>0</v>
      </c>
    </row>
    <row r="131" spans="1:8" s="21" customFormat="1">
      <c r="A131" s="57"/>
      <c r="B131" s="64"/>
      <c r="C131" s="30"/>
      <c r="D131" s="23"/>
      <c r="E131" s="42"/>
      <c r="F131" s="41"/>
      <c r="G131" s="41">
        <f t="shared" si="11"/>
        <v>0</v>
      </c>
    </row>
    <row r="132" spans="1:8" s="21" customFormat="1">
      <c r="A132" s="57"/>
      <c r="B132" s="64"/>
      <c r="C132" s="30"/>
      <c r="D132" s="23"/>
      <c r="E132" s="42"/>
      <c r="F132" s="41"/>
      <c r="G132" s="41">
        <f t="shared" si="11"/>
        <v>0</v>
      </c>
    </row>
    <row r="133" spans="1:8" s="1" customFormat="1">
      <c r="A133" s="59" t="s">
        <v>22</v>
      </c>
      <c r="B133" s="64">
        <f t="shared" ref="B133:G133" si="12">SUM(B120:B132)</f>
        <v>4000</v>
      </c>
      <c r="C133" s="33">
        <f t="shared" si="12"/>
        <v>1000</v>
      </c>
      <c r="D133" s="33">
        <f t="shared" si="12"/>
        <v>1000</v>
      </c>
      <c r="E133" s="33">
        <f t="shared" si="12"/>
        <v>1000</v>
      </c>
      <c r="F133" s="33">
        <f t="shared" si="12"/>
        <v>1000</v>
      </c>
      <c r="G133" s="33">
        <f t="shared" si="12"/>
        <v>4000</v>
      </c>
      <c r="H133" s="33">
        <f>SUM(C133:F133)</f>
        <v>4000</v>
      </c>
    </row>
    <row r="134" spans="1:8" s="1" customFormat="1" ht="13.5" thickBot="1">
      <c r="A134" s="59"/>
      <c r="B134" s="64"/>
      <c r="C134" s="33"/>
      <c r="D134" s="33"/>
      <c r="E134" s="33"/>
      <c r="F134" s="33"/>
      <c r="G134" s="33"/>
      <c r="H134" s="33"/>
    </row>
    <row r="135" spans="1:8" ht="16.5" thickBot="1">
      <c r="A135" s="47" t="s">
        <v>24</v>
      </c>
      <c r="B135" s="64">
        <f>+B133+B117+B109+B74+B62+B48+B43</f>
        <v>4070.04</v>
      </c>
      <c r="C135" s="30">
        <f>C133+C117+C109+C74+C62+C48+C43</f>
        <v>1071.72</v>
      </c>
      <c r="D135" s="30">
        <f>D133+D117+D109+D74+D62+D48+D43</f>
        <v>1000</v>
      </c>
      <c r="E135" s="30">
        <f>E133+E117+E109+E74+E62+E48+E43</f>
        <v>1000</v>
      </c>
      <c r="F135" s="30">
        <f>F133+F117+F109+F74+F62+F48+F43</f>
        <v>1000</v>
      </c>
      <c r="G135" s="30">
        <f>G133+G117+G109+G74+G62+G48+G43</f>
        <v>4071.72</v>
      </c>
      <c r="H135" s="24"/>
    </row>
    <row r="136" spans="1:8" s="1" customFormat="1">
      <c r="A136" s="59"/>
      <c r="B136" s="25"/>
      <c r="C136" s="33"/>
      <c r="D136" s="33"/>
      <c r="E136" s="33"/>
      <c r="F136" s="33"/>
      <c r="G136" s="33"/>
      <c r="H136" s="33"/>
    </row>
    <row r="137" spans="1:8" ht="36">
      <c r="A137" s="50" t="s">
        <v>52</v>
      </c>
      <c r="B137" s="43">
        <f t="shared" ref="B137:G137" si="13">B135+B31</f>
        <v>342524.3</v>
      </c>
      <c r="C137" s="43">
        <f t="shared" si="13"/>
        <v>85685.285000000003</v>
      </c>
      <c r="D137" s="43">
        <f t="shared" si="13"/>
        <v>85613.565000000002</v>
      </c>
      <c r="E137" s="43">
        <f t="shared" si="13"/>
        <v>85613.565000000002</v>
      </c>
      <c r="F137" s="43">
        <f t="shared" si="13"/>
        <v>85613.565000000002</v>
      </c>
      <c r="G137" s="44">
        <f t="shared" si="13"/>
        <v>67852.56</v>
      </c>
    </row>
    <row r="141" spans="1:8">
      <c r="A141" s="59"/>
      <c r="B141" s="25"/>
      <c r="C141" s="19"/>
      <c r="D141" s="19"/>
    </row>
  </sheetData>
  <printOptions horizontalCentered="1" gridLines="1"/>
  <pageMargins left="0.27" right="0.25" top="0.6" bottom="0.56000000000000005" header="0.27" footer="0.21"/>
  <pageSetup scale="91" fitToHeight="4" orientation="landscape" r:id="rId1"/>
  <headerFooter alignWithMargins="0"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133" activePane="bottomRight" state="frozen"/>
      <selection activeCell="B137" sqref="B137"/>
      <selection pane="topRight" activeCell="B137" sqref="B137"/>
      <selection pane="bottomLeft" activeCell="B137" sqref="B137"/>
      <selection pane="bottomRight" activeCell="B147" sqref="B147"/>
    </sheetView>
  </sheetViews>
  <sheetFormatPr defaultRowHeight="12.75"/>
  <cols>
    <col min="1" max="1" width="62.85546875" style="49" bestFit="1" customWidth="1"/>
    <col min="2" max="2" width="20.85546875" style="4" bestFit="1" customWidth="1"/>
    <col min="3" max="4" width="19.5703125" style="2" bestFit="1" customWidth="1"/>
    <col min="5" max="5" width="19.5703125" style="3" bestFit="1" customWidth="1"/>
    <col min="6" max="7" width="19.57031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9" t="s">
        <v>43</v>
      </c>
      <c r="C3" s="5"/>
      <c r="D3" s="5"/>
      <c r="E3" s="6"/>
    </row>
    <row r="4" spans="1:7" s="8" customFormat="1" ht="26.25" thickBot="1">
      <c r="A4" s="60"/>
      <c r="B4" s="45" t="s">
        <v>51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77187.649999999994</v>
      </c>
      <c r="C12" s="24">
        <f>+$B12/4</f>
        <v>19296.912499999999</v>
      </c>
      <c r="D12" s="24">
        <f t="shared" ref="D12:F12" si="1">+$B12/4</f>
        <v>19296.912499999999</v>
      </c>
      <c r="E12" s="24">
        <f t="shared" si="1"/>
        <v>19296.912499999999</v>
      </c>
      <c r="F12" s="24">
        <f t="shared" si="1"/>
        <v>19296.912499999999</v>
      </c>
      <c r="G12" s="24">
        <f t="shared" si="0"/>
        <v>77187.649999999994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207369</v>
      </c>
      <c r="C17" s="24">
        <f>+$B17/4</f>
        <v>51842.25</v>
      </c>
      <c r="D17" s="24">
        <f t="shared" ref="D17:F17" si="3">+$B17/4</f>
        <v>51842.25</v>
      </c>
      <c r="E17" s="24">
        <f t="shared" si="3"/>
        <v>51842.25</v>
      </c>
      <c r="F17" s="24">
        <f t="shared" si="3"/>
        <v>51842.25</v>
      </c>
      <c r="G17" s="24">
        <f t="shared" si="2"/>
        <v>207369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65877.5</v>
      </c>
      <c r="C26" s="24">
        <f>+$B26/4</f>
        <v>16469.375</v>
      </c>
      <c r="D26" s="24">
        <f t="shared" ref="D26:F26" si="6">+$B26/4</f>
        <v>16469.375</v>
      </c>
      <c r="E26" s="24">
        <f t="shared" si="6"/>
        <v>16469.375</v>
      </c>
      <c r="F26" s="24">
        <f t="shared" si="6"/>
        <v>16469.375</v>
      </c>
      <c r="G26" s="24">
        <f>SUM(C26:F26)</f>
        <v>65877.5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350434.15</v>
      </c>
      <c r="C31" s="35">
        <f>C29+C26+C23+C17+C12</f>
        <v>87608.537500000006</v>
      </c>
      <c r="D31" s="35">
        <f>D29+D26+D23+D17+D12</f>
        <v>87608.537500000006</v>
      </c>
      <c r="E31" s="35">
        <f>E29+E26+E23+E17+E12</f>
        <v>87608.537500000006</v>
      </c>
      <c r="F31" s="35">
        <f>F29+F26+F23+F17+F12</f>
        <v>87608.537500000006</v>
      </c>
      <c r="G31" s="35">
        <f>G29+G26+G23+G17+G12</f>
        <v>350434.15</v>
      </c>
      <c r="H31" s="24">
        <f>SUM(C31:F31)</f>
        <v>350434.15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A37" s="49" t="s">
        <v>41</v>
      </c>
      <c r="B37" s="64">
        <v>7000</v>
      </c>
      <c r="C37" s="24">
        <f t="shared" ref="C37:F37" si="8">+$B37/4</f>
        <v>1750</v>
      </c>
      <c r="D37" s="24">
        <f t="shared" si="8"/>
        <v>1750</v>
      </c>
      <c r="E37" s="24">
        <f t="shared" si="8"/>
        <v>1750</v>
      </c>
      <c r="F37" s="24">
        <f t="shared" si="8"/>
        <v>1750</v>
      </c>
      <c r="G37" s="24">
        <f t="shared" ref="G37:G43" si="9">SUM(C37:F37)</f>
        <v>7000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7000</v>
      </c>
      <c r="C43" s="24">
        <f>SUM(C37:C42)</f>
        <v>1750</v>
      </c>
      <c r="D43" s="24">
        <f t="shared" ref="D43:F43" si="10">SUM(D37:D42)</f>
        <v>1750</v>
      </c>
      <c r="E43" s="24">
        <f t="shared" si="10"/>
        <v>1750</v>
      </c>
      <c r="F43" s="24">
        <f t="shared" si="10"/>
        <v>1750</v>
      </c>
      <c r="G43" s="24">
        <f t="shared" si="9"/>
        <v>7000</v>
      </c>
      <c r="H43" s="24">
        <f>SUM(C43:F43)</f>
        <v>7000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 t="s">
        <v>40</v>
      </c>
      <c r="B46" s="64">
        <v>1500</v>
      </c>
      <c r="C46" s="24">
        <f t="shared" ref="C46:F46" si="11">+$B46/4</f>
        <v>375</v>
      </c>
      <c r="D46" s="24">
        <f t="shared" si="11"/>
        <v>375</v>
      </c>
      <c r="E46" s="24">
        <f t="shared" si="11"/>
        <v>375</v>
      </c>
      <c r="F46" s="24">
        <f t="shared" si="11"/>
        <v>375</v>
      </c>
      <c r="G46" s="24">
        <f>SUM(C46:F46)</f>
        <v>1500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1500</v>
      </c>
      <c r="C48" s="35">
        <f>SUM(C46:C47)</f>
        <v>375</v>
      </c>
      <c r="D48" s="35">
        <f t="shared" ref="D48:F48" si="12">SUM(D46:D47)</f>
        <v>375</v>
      </c>
      <c r="E48" s="35">
        <f t="shared" si="12"/>
        <v>375</v>
      </c>
      <c r="F48" s="35">
        <f t="shared" si="12"/>
        <v>375</v>
      </c>
      <c r="G48" s="24">
        <f>SUM(G45:G47)</f>
        <v>1500</v>
      </c>
      <c r="H48" s="24">
        <f>SUM(C48:F48)</f>
        <v>1500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 t="s">
        <v>32</v>
      </c>
      <c r="B65" s="64">
        <v>3000</v>
      </c>
      <c r="C65" s="24">
        <f t="shared" ref="C65:F72" si="14">+$B65/4</f>
        <v>750</v>
      </c>
      <c r="D65" s="24">
        <f t="shared" si="14"/>
        <v>750</v>
      </c>
      <c r="E65" s="24">
        <f t="shared" si="14"/>
        <v>750</v>
      </c>
      <c r="F65" s="24">
        <f t="shared" si="14"/>
        <v>750</v>
      </c>
      <c r="G65" s="24">
        <f t="shared" ref="G65:G82" si="15">SUM(C65:F65)</f>
        <v>3000</v>
      </c>
    </row>
    <row r="66" spans="1:7">
      <c r="A66" s="46" t="s">
        <v>33</v>
      </c>
      <c r="B66" s="64">
        <v>5000</v>
      </c>
      <c r="C66" s="24">
        <f t="shared" si="14"/>
        <v>1250</v>
      </c>
      <c r="D66" s="24">
        <f t="shared" si="14"/>
        <v>1250</v>
      </c>
      <c r="E66" s="24">
        <f t="shared" si="14"/>
        <v>1250</v>
      </c>
      <c r="F66" s="24">
        <f t="shared" si="14"/>
        <v>1250</v>
      </c>
      <c r="G66" s="24">
        <f t="shared" si="15"/>
        <v>5000</v>
      </c>
    </row>
    <row r="67" spans="1:7">
      <c r="A67" s="46" t="s">
        <v>34</v>
      </c>
      <c r="B67" s="64">
        <v>81319</v>
      </c>
      <c r="C67" s="24">
        <f t="shared" si="14"/>
        <v>20329.75</v>
      </c>
      <c r="D67" s="24">
        <f t="shared" si="14"/>
        <v>20329.75</v>
      </c>
      <c r="E67" s="24">
        <f t="shared" si="14"/>
        <v>20329.75</v>
      </c>
      <c r="F67" s="24">
        <f t="shared" si="14"/>
        <v>20329.75</v>
      </c>
      <c r="G67" s="24">
        <f t="shared" si="15"/>
        <v>81319</v>
      </c>
    </row>
    <row r="68" spans="1:7">
      <c r="A68" s="46" t="s">
        <v>36</v>
      </c>
      <c r="B68" s="64">
        <v>18000</v>
      </c>
      <c r="C68" s="24">
        <f t="shared" si="14"/>
        <v>4500</v>
      </c>
      <c r="D68" s="24">
        <f t="shared" si="14"/>
        <v>4500</v>
      </c>
      <c r="E68" s="24">
        <f t="shared" si="14"/>
        <v>4500</v>
      </c>
      <c r="F68" s="24">
        <f t="shared" si="14"/>
        <v>4500</v>
      </c>
      <c r="G68" s="24">
        <f t="shared" si="15"/>
        <v>18000</v>
      </c>
    </row>
    <row r="69" spans="1:7">
      <c r="A69" s="46" t="s">
        <v>38</v>
      </c>
      <c r="B69" s="64">
        <v>1500</v>
      </c>
      <c r="C69" s="24">
        <f t="shared" si="14"/>
        <v>375</v>
      </c>
      <c r="D69" s="24">
        <f t="shared" si="14"/>
        <v>375</v>
      </c>
      <c r="E69" s="24">
        <f t="shared" si="14"/>
        <v>375</v>
      </c>
      <c r="F69" s="24">
        <f t="shared" si="14"/>
        <v>375</v>
      </c>
      <c r="G69" s="24">
        <f t="shared" si="15"/>
        <v>1500</v>
      </c>
    </row>
    <row r="70" spans="1:7">
      <c r="A70" s="46" t="s">
        <v>39</v>
      </c>
      <c r="B70" s="64">
        <v>1450</v>
      </c>
      <c r="C70" s="24">
        <f t="shared" si="14"/>
        <v>362.5</v>
      </c>
      <c r="D70" s="24">
        <f t="shared" si="14"/>
        <v>362.5</v>
      </c>
      <c r="E70" s="24">
        <f t="shared" si="14"/>
        <v>362.5</v>
      </c>
      <c r="F70" s="24">
        <f t="shared" si="14"/>
        <v>362.5</v>
      </c>
      <c r="G70" s="24">
        <f t="shared" si="15"/>
        <v>1450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110269</v>
      </c>
      <c r="C82" s="24">
        <f>SUM(C65:C81)</f>
        <v>27567.25</v>
      </c>
      <c r="D82" s="24">
        <f t="shared" ref="D82:F82" si="16">SUM(D65:D81)</f>
        <v>27567.25</v>
      </c>
      <c r="E82" s="24">
        <f t="shared" si="16"/>
        <v>27567.25</v>
      </c>
      <c r="F82" s="24">
        <f t="shared" si="16"/>
        <v>27567.25</v>
      </c>
      <c r="G82" s="24">
        <f t="shared" si="15"/>
        <v>110269</v>
      </c>
      <c r="H82" s="24">
        <f>SUM(C82:F82)</f>
        <v>110269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 t="s">
        <v>31</v>
      </c>
      <c r="B85" s="64">
        <v>102237.92</v>
      </c>
      <c r="C85" s="24">
        <f t="shared" ref="C85:F85" si="17">+$B85/4</f>
        <v>25559.48</v>
      </c>
      <c r="D85" s="24">
        <f t="shared" si="17"/>
        <v>25559.48</v>
      </c>
      <c r="E85" s="24">
        <f t="shared" si="17"/>
        <v>25559.48</v>
      </c>
      <c r="F85" s="24">
        <f t="shared" si="17"/>
        <v>25559.48</v>
      </c>
      <c r="G85" s="24">
        <f>SUM(C85:F85)</f>
        <v>102237.92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102237.92</v>
      </c>
      <c r="C117" s="33">
        <f t="shared" si="19"/>
        <v>25559.48</v>
      </c>
      <c r="D117" s="33">
        <f t="shared" si="19"/>
        <v>25559.48</v>
      </c>
      <c r="E117" s="33">
        <f t="shared" si="19"/>
        <v>25559.48</v>
      </c>
      <c r="F117" s="33">
        <f t="shared" si="19"/>
        <v>25559.48</v>
      </c>
      <c r="G117" s="33">
        <f t="shared" si="19"/>
        <v>102237.92</v>
      </c>
      <c r="H117" s="24">
        <f>SUM(C117:F117)</f>
        <v>102237.92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 t="s">
        <v>30</v>
      </c>
      <c r="B119" s="64">
        <v>7649206.1500000004</v>
      </c>
      <c r="C119" s="24">
        <f t="shared" ref="C119:F119" si="20">+$B119/4</f>
        <v>1912301.5375000001</v>
      </c>
      <c r="D119" s="24">
        <f t="shared" si="20"/>
        <v>1912301.5375000001</v>
      </c>
      <c r="E119" s="24">
        <f t="shared" si="20"/>
        <v>1912301.5375000001</v>
      </c>
      <c r="F119" s="24">
        <f t="shared" si="20"/>
        <v>1912301.5375000001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7649206.1500000004</v>
      </c>
      <c r="C125" s="33">
        <f>SUM(C119:C124)</f>
        <v>1912301.5375000001</v>
      </c>
      <c r="D125" s="33">
        <f t="shared" ref="D125:F125" si="22">SUM(D119:D124)</f>
        <v>1912301.5375000001</v>
      </c>
      <c r="E125" s="33">
        <f t="shared" si="22"/>
        <v>1912301.5375000001</v>
      </c>
      <c r="F125" s="33">
        <f t="shared" si="22"/>
        <v>1912301.5375000001</v>
      </c>
      <c r="G125" s="24">
        <f t="shared" si="21"/>
        <v>7649206.1500000004</v>
      </c>
      <c r="H125" s="24">
        <f>SUM(C125:F125)</f>
        <v>7649206.1500000004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7870213.0700000003</v>
      </c>
      <c r="C143" s="64">
        <f t="shared" ref="C143:G143" si="26">+C141+C125+C117+C82+C62+C48+C43</f>
        <v>1967553.2675000001</v>
      </c>
      <c r="D143" s="64">
        <f t="shared" si="26"/>
        <v>1967553.2675000001</v>
      </c>
      <c r="E143" s="64">
        <f t="shared" si="26"/>
        <v>1967553.2675000001</v>
      </c>
      <c r="F143" s="64">
        <f t="shared" si="26"/>
        <v>1967553.2675000001</v>
      </c>
      <c r="G143" s="64">
        <f t="shared" si="26"/>
        <v>7870213.0700000003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53</v>
      </c>
      <c r="B145" s="70">
        <f t="shared" ref="B145:G145" si="27">B143+B31</f>
        <v>8220647.2200000007</v>
      </c>
      <c r="C145" s="70">
        <f t="shared" si="27"/>
        <v>2055161.8050000002</v>
      </c>
      <c r="D145" s="70">
        <f t="shared" si="27"/>
        <v>2055161.8050000002</v>
      </c>
      <c r="E145" s="70">
        <f t="shared" si="27"/>
        <v>2055161.8050000002</v>
      </c>
      <c r="F145" s="70">
        <f t="shared" si="27"/>
        <v>2055161.8050000002</v>
      </c>
      <c r="G145" s="68">
        <f t="shared" si="27"/>
        <v>8220647.2200000007</v>
      </c>
    </row>
    <row r="149" spans="1:7">
      <c r="A149" s="59"/>
      <c r="B149" s="25"/>
      <c r="C149" s="19"/>
      <c r="D149" s="19"/>
    </row>
  </sheetData>
  <printOptions horizontalCentered="1" gridLines="1"/>
  <pageMargins left="0.27" right="0.25" top="0.6" bottom="0.56000000000000005" header="0.27" footer="0.21"/>
  <pageSetup scale="75" fitToHeight="4" orientation="landscape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B128" activePane="bottomRight" state="frozen"/>
      <selection activeCell="B137" sqref="B137"/>
      <selection pane="topRight" activeCell="B137" sqref="B137"/>
      <selection pane="bottomLeft" activeCell="B137" sqref="B137"/>
      <selection pane="bottomRight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3" width="14" style="2" customWidth="1"/>
    <col min="4" max="4" width="15.28515625" style="2" customWidth="1"/>
    <col min="5" max="5" width="15.28515625" style="3" customWidth="1"/>
    <col min="6" max="6" width="14.85546875" style="4" customWidth="1"/>
    <col min="7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69" t="s">
        <v>44</v>
      </c>
      <c r="C3" s="5"/>
      <c r="D3" s="5"/>
      <c r="E3" s="6"/>
    </row>
    <row r="4" spans="1:7" s="8" customFormat="1" ht="26.25" thickBot="1">
      <c r="A4" s="60"/>
      <c r="B4" s="45" t="s">
        <v>51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182499</v>
      </c>
      <c r="C12" s="24">
        <f>+$B12/4</f>
        <v>45624.75</v>
      </c>
      <c r="D12" s="24">
        <f t="shared" ref="D12:F12" si="1">+$B12/4</f>
        <v>45624.75</v>
      </c>
      <c r="E12" s="24">
        <f t="shared" si="1"/>
        <v>45624.75</v>
      </c>
      <c r="F12" s="24">
        <f t="shared" si="1"/>
        <v>45624.75</v>
      </c>
      <c r="G12" s="24">
        <f t="shared" si="0"/>
        <v>182499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98660.7</v>
      </c>
      <c r="C17" s="24">
        <f>+$B17/4</f>
        <v>24665.174999999999</v>
      </c>
      <c r="D17" s="24">
        <f t="shared" ref="D17:F17" si="3">+$B17/4</f>
        <v>24665.174999999999</v>
      </c>
      <c r="E17" s="24">
        <f t="shared" si="3"/>
        <v>24665.174999999999</v>
      </c>
      <c r="F17" s="24">
        <f t="shared" si="3"/>
        <v>24665.174999999999</v>
      </c>
      <c r="G17" s="24">
        <f t="shared" si="2"/>
        <v>98660.7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65238.27</v>
      </c>
      <c r="C26" s="24">
        <f>+$B26/4</f>
        <v>16309.567499999999</v>
      </c>
      <c r="D26" s="24">
        <f t="shared" ref="D26:F26" si="6">+$B26/4</f>
        <v>16309.567499999999</v>
      </c>
      <c r="E26" s="24">
        <f t="shared" si="6"/>
        <v>16309.567499999999</v>
      </c>
      <c r="F26" s="24">
        <f t="shared" si="6"/>
        <v>16309.567499999999</v>
      </c>
      <c r="G26" s="24">
        <f>SUM(C26:F26)</f>
        <v>65238.27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346397.97000000003</v>
      </c>
      <c r="C31" s="35">
        <f>C29+C26+C23+C17+C12</f>
        <v>86599.492499999993</v>
      </c>
      <c r="D31" s="35">
        <f>D29+D26+D23+D17+D12</f>
        <v>86599.492499999993</v>
      </c>
      <c r="E31" s="35">
        <f>E29+E26+E23+E17+E12</f>
        <v>86599.492499999993</v>
      </c>
      <c r="F31" s="35">
        <f>F29+F26+F23+F17+F12</f>
        <v>86599.492499999993</v>
      </c>
      <c r="G31" s="35">
        <f>G29+G26+G23+G17+G12</f>
        <v>346397.97</v>
      </c>
      <c r="H31" s="24">
        <f>SUM(C31:F31)</f>
        <v>346397.97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 t="s">
        <v>31</v>
      </c>
      <c r="B85" s="64">
        <v>202400</v>
      </c>
      <c r="C85" s="24">
        <f t="shared" ref="C85:F85" si="17">+$B85/4</f>
        <v>50600</v>
      </c>
      <c r="D85" s="24">
        <f t="shared" si="17"/>
        <v>50600</v>
      </c>
      <c r="E85" s="24">
        <f t="shared" si="17"/>
        <v>50600</v>
      </c>
      <c r="F85" s="24">
        <f t="shared" si="17"/>
        <v>50600</v>
      </c>
      <c r="G85" s="24">
        <f>SUM(C85:F85)</f>
        <v>202400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202400</v>
      </c>
      <c r="C117" s="33">
        <f t="shared" si="19"/>
        <v>50600</v>
      </c>
      <c r="D117" s="33">
        <f t="shared" si="19"/>
        <v>50600</v>
      </c>
      <c r="E117" s="33">
        <f t="shared" si="19"/>
        <v>50600</v>
      </c>
      <c r="F117" s="33">
        <f t="shared" si="19"/>
        <v>50600</v>
      </c>
      <c r="G117" s="33">
        <f t="shared" si="19"/>
        <v>202400</v>
      </c>
      <c r="H117" s="24">
        <f>SUM(C117:F117)</f>
        <v>202400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/>
      <c r="B119" s="64"/>
      <c r="C119" s="24">
        <f t="shared" ref="C119:F119" si="20">+$B119/4</f>
        <v>0</v>
      </c>
      <c r="D119" s="24">
        <f t="shared" si="20"/>
        <v>0</v>
      </c>
      <c r="E119" s="24">
        <f t="shared" si="20"/>
        <v>0</v>
      </c>
      <c r="F119" s="24">
        <f t="shared" si="20"/>
        <v>0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0</v>
      </c>
      <c r="C125" s="33">
        <f>SUM(C119:C124)</f>
        <v>0</v>
      </c>
      <c r="D125" s="33">
        <f t="shared" ref="D125:F125" si="22">SUM(D119:D124)</f>
        <v>0</v>
      </c>
      <c r="E125" s="33">
        <f t="shared" si="22"/>
        <v>0</v>
      </c>
      <c r="F125" s="33">
        <f t="shared" si="22"/>
        <v>0</v>
      </c>
      <c r="G125" s="24">
        <f t="shared" si="21"/>
        <v>0</v>
      </c>
      <c r="H125" s="24">
        <f>SUM(C125:F125)</f>
        <v>0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/>
      <c r="B128" s="64"/>
      <c r="C128" s="24">
        <f>+$B128/4</f>
        <v>0</v>
      </c>
      <c r="D128" s="24">
        <f t="shared" ref="D128:F129" si="23">+$B128/4</f>
        <v>0</v>
      </c>
      <c r="E128" s="24">
        <f t="shared" si="23"/>
        <v>0</v>
      </c>
      <c r="F128" s="24">
        <f t="shared" si="23"/>
        <v>0</v>
      </c>
      <c r="G128" s="41">
        <f>SUM(C128:F128)</f>
        <v>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0</v>
      </c>
      <c r="C141" s="33">
        <f t="shared" si="25"/>
        <v>0</v>
      </c>
      <c r="D141" s="33">
        <f t="shared" si="25"/>
        <v>0</v>
      </c>
      <c r="E141" s="33">
        <f t="shared" si="25"/>
        <v>0</v>
      </c>
      <c r="F141" s="33">
        <f t="shared" si="25"/>
        <v>0</v>
      </c>
      <c r="G141" s="33">
        <f t="shared" si="25"/>
        <v>0</v>
      </c>
      <c r="H141" s="33">
        <f>SUM(C141:F141)</f>
        <v>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202400</v>
      </c>
      <c r="C143" s="64">
        <f t="shared" ref="C143:G143" si="26">+C141+C125+C117+C82+C62+C48+C43</f>
        <v>50600</v>
      </c>
      <c r="D143" s="64">
        <f t="shared" si="26"/>
        <v>50600</v>
      </c>
      <c r="E143" s="64">
        <f t="shared" si="26"/>
        <v>50600</v>
      </c>
      <c r="F143" s="64">
        <f t="shared" si="26"/>
        <v>50600</v>
      </c>
      <c r="G143" s="64">
        <f t="shared" si="26"/>
        <v>202400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54</v>
      </c>
      <c r="B145" s="43">
        <f t="shared" ref="B145:G145" si="27">B143+B31</f>
        <v>548797.97</v>
      </c>
      <c r="C145" s="43">
        <f t="shared" si="27"/>
        <v>137199.49249999999</v>
      </c>
      <c r="D145" s="43">
        <f t="shared" si="27"/>
        <v>137199.49249999999</v>
      </c>
      <c r="E145" s="43">
        <f t="shared" si="27"/>
        <v>137199.49249999999</v>
      </c>
      <c r="F145" s="43">
        <f t="shared" si="27"/>
        <v>137199.49249999999</v>
      </c>
      <c r="G145" s="44">
        <f t="shared" si="27"/>
        <v>548797.97</v>
      </c>
    </row>
    <row r="149" spans="1:7">
      <c r="A149" s="59"/>
      <c r="B149" s="25"/>
      <c r="C149" s="19"/>
      <c r="D149" s="19"/>
    </row>
  </sheetData>
  <printOptions horizontalCentered="1" gridLines="1"/>
  <pageMargins left="0.27" right="0.25" top="0.6" bottom="0.56000000000000005" header="0.27" footer="0.21"/>
  <pageSetup scale="85" fitToHeight="4" orientation="landscape" r:id="rId1"/>
  <headerFooter alignWithMargins="0"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Normal="100" workbookViewId="0">
      <pane xSplit="1" ySplit="4" topLeftCell="C131" activePane="bottomRight" state="frozen"/>
      <selection activeCell="B137" sqref="B137"/>
      <selection pane="topRight" activeCell="B137" sqref="B137"/>
      <selection pane="bottomLeft" activeCell="B137" sqref="B137"/>
      <selection pane="bottomRight" activeCell="C152" sqref="C152"/>
    </sheetView>
  </sheetViews>
  <sheetFormatPr defaultRowHeight="12.75"/>
  <cols>
    <col min="1" max="1" width="62.85546875" style="49" bestFit="1" customWidth="1"/>
    <col min="2" max="2" width="20.7109375" style="4" bestFit="1" customWidth="1"/>
    <col min="3" max="4" width="16.28515625" style="2" bestFit="1" customWidth="1"/>
    <col min="5" max="5" width="16.28515625" style="3" bestFit="1" customWidth="1"/>
    <col min="6" max="7" width="16.28515625" style="4" bestFit="1" customWidth="1"/>
    <col min="8" max="16384" width="9.140625" style="4"/>
  </cols>
  <sheetData>
    <row r="1" spans="1:7">
      <c r="A1" s="55" t="s">
        <v>57</v>
      </c>
      <c r="B1" s="1"/>
    </row>
    <row r="2" spans="1:7">
      <c r="A2" s="55"/>
      <c r="B2" s="1"/>
    </row>
    <row r="3" spans="1:7" s="7" customFormat="1" ht="26.25" customHeight="1" thickBot="1">
      <c r="A3" s="65" t="s">
        <v>0</v>
      </c>
      <c r="B3" s="72" t="s">
        <v>46</v>
      </c>
      <c r="C3" s="72"/>
      <c r="D3" s="72"/>
      <c r="E3" s="6"/>
    </row>
    <row r="4" spans="1:7" s="8" customFormat="1" ht="26.25" thickBot="1">
      <c r="A4" s="60"/>
      <c r="B4" s="45" t="s">
        <v>51</v>
      </c>
      <c r="C4" s="9" t="s">
        <v>16</v>
      </c>
      <c r="D4" s="10" t="s">
        <v>17</v>
      </c>
      <c r="E4" s="11" t="s">
        <v>18</v>
      </c>
      <c r="F4" s="12" t="s">
        <v>19</v>
      </c>
      <c r="G4" s="12" t="s">
        <v>20</v>
      </c>
    </row>
    <row r="5" spans="1:7" s="8" customFormat="1" ht="13.5" thickBot="1">
      <c r="A5" s="60"/>
      <c r="B5" s="13"/>
      <c r="C5" s="14"/>
      <c r="D5" s="14"/>
      <c r="E5" s="15"/>
      <c r="F5" s="15"/>
      <c r="G5" s="15"/>
    </row>
    <row r="6" spans="1:7" s="8" customFormat="1" ht="16.5" thickBot="1">
      <c r="A6" s="47" t="s">
        <v>7</v>
      </c>
      <c r="B6" s="16"/>
      <c r="C6" s="17"/>
      <c r="D6" s="17"/>
      <c r="E6" s="18"/>
    </row>
    <row r="7" spans="1:7" s="8" customFormat="1" ht="16.5" thickBot="1">
      <c r="A7" s="51"/>
    </row>
    <row r="8" spans="1:7" s="20" customFormat="1" ht="13.5" thickBot="1">
      <c r="A8" s="58" t="s">
        <v>1</v>
      </c>
      <c r="B8" s="61"/>
      <c r="C8" s="19"/>
      <c r="D8" s="19"/>
      <c r="E8" s="3"/>
    </row>
    <row r="9" spans="1:7">
      <c r="B9" s="67"/>
      <c r="C9" s="22"/>
      <c r="D9" s="23"/>
      <c r="E9" s="22"/>
      <c r="F9" s="24"/>
      <c r="G9" s="24">
        <f>SUM(C9:F9)</f>
        <v>0</v>
      </c>
    </row>
    <row r="10" spans="1:7">
      <c r="B10" s="67"/>
      <c r="C10" s="22"/>
      <c r="D10" s="23"/>
      <c r="E10" s="22"/>
      <c r="F10" s="24"/>
      <c r="G10" s="24">
        <f t="shared" ref="G10:G12" si="0">SUM(C10:F10)</f>
        <v>0</v>
      </c>
    </row>
    <row r="11" spans="1:7">
      <c r="A11" s="59"/>
      <c r="B11" s="64"/>
      <c r="C11" s="26"/>
      <c r="D11" s="27"/>
      <c r="E11" s="22"/>
      <c r="F11" s="24"/>
      <c r="G11" s="24">
        <f t="shared" si="0"/>
        <v>0</v>
      </c>
    </row>
    <row r="12" spans="1:7">
      <c r="A12" s="59" t="s">
        <v>22</v>
      </c>
      <c r="B12" s="64">
        <v>63747.48</v>
      </c>
      <c r="C12" s="24">
        <f>+$B12/4</f>
        <v>15936.87</v>
      </c>
      <c r="D12" s="24">
        <f t="shared" ref="D12:F12" si="1">+$B12/4</f>
        <v>15936.87</v>
      </c>
      <c r="E12" s="24">
        <f t="shared" si="1"/>
        <v>15936.87</v>
      </c>
      <c r="F12" s="24">
        <f t="shared" si="1"/>
        <v>15936.87</v>
      </c>
      <c r="G12" s="24">
        <f t="shared" si="0"/>
        <v>63747.48</v>
      </c>
    </row>
    <row r="13" spans="1:7">
      <c r="A13" s="48" t="s">
        <v>2</v>
      </c>
      <c r="B13" s="61"/>
      <c r="C13" s="19"/>
      <c r="D13" s="28"/>
      <c r="E13" s="29"/>
    </row>
    <row r="14" spans="1:7">
      <c r="B14" s="67"/>
      <c r="C14" s="22"/>
      <c r="D14" s="23"/>
      <c r="E14" s="22"/>
      <c r="F14" s="24"/>
      <c r="G14" s="24">
        <f>SUM(C14:F14)</f>
        <v>0</v>
      </c>
    </row>
    <row r="15" spans="1:7">
      <c r="A15" s="59"/>
      <c r="B15" s="64"/>
      <c r="C15" s="26"/>
      <c r="D15" s="23"/>
      <c r="E15" s="22"/>
      <c r="F15" s="24"/>
      <c r="G15" s="24">
        <f t="shared" ref="G15:G17" si="2">SUM(C15:F15)</f>
        <v>0</v>
      </c>
    </row>
    <row r="16" spans="1:7">
      <c r="B16" s="67"/>
      <c r="C16" s="22"/>
      <c r="D16" s="23"/>
      <c r="E16" s="22"/>
      <c r="F16" s="24"/>
      <c r="G16" s="24">
        <f t="shared" si="2"/>
        <v>0</v>
      </c>
    </row>
    <row r="17" spans="1:8">
      <c r="A17" s="56" t="s">
        <v>22</v>
      </c>
      <c r="B17" s="64">
        <v>212523.28</v>
      </c>
      <c r="C17" s="24">
        <f>+$B17/4</f>
        <v>53130.82</v>
      </c>
      <c r="D17" s="24">
        <f t="shared" ref="D17:F17" si="3">+$B17/4</f>
        <v>53130.82</v>
      </c>
      <c r="E17" s="24">
        <f t="shared" si="3"/>
        <v>53130.82</v>
      </c>
      <c r="F17" s="24">
        <f t="shared" si="3"/>
        <v>53130.82</v>
      </c>
      <c r="G17" s="24">
        <f t="shared" si="2"/>
        <v>212523.28</v>
      </c>
    </row>
    <row r="18" spans="1:8">
      <c r="A18" s="48" t="s">
        <v>3</v>
      </c>
      <c r="B18" s="64"/>
      <c r="C18" s="22"/>
      <c r="D18" s="23"/>
      <c r="E18" s="22"/>
      <c r="F18" s="24"/>
      <c r="G18" s="24"/>
    </row>
    <row r="19" spans="1:8">
      <c r="B19" s="64"/>
      <c r="C19" s="22"/>
      <c r="D19" s="23"/>
      <c r="E19" s="22"/>
      <c r="F19" s="24"/>
      <c r="G19" s="24">
        <f>SUM(C19:F19)</f>
        <v>0</v>
      </c>
    </row>
    <row r="20" spans="1:8">
      <c r="A20" s="59"/>
      <c r="B20" s="64"/>
      <c r="C20" s="26"/>
      <c r="D20" s="23"/>
      <c r="E20" s="22"/>
      <c r="F20" s="24"/>
      <c r="G20" s="24">
        <f t="shared" ref="G20:G23" si="4">SUM(C20:F20)</f>
        <v>0</v>
      </c>
    </row>
    <row r="21" spans="1:8">
      <c r="B21" s="64"/>
      <c r="C21" s="22"/>
      <c r="D21" s="23"/>
      <c r="E21" s="22"/>
      <c r="F21" s="24"/>
      <c r="G21" s="24">
        <f t="shared" si="4"/>
        <v>0</v>
      </c>
    </row>
    <row r="22" spans="1:8">
      <c r="A22" s="59"/>
      <c r="B22" s="64"/>
      <c r="C22" s="30"/>
      <c r="D22" s="23"/>
      <c r="E22" s="31"/>
      <c r="F22" s="24"/>
      <c r="G22" s="24">
        <f t="shared" si="4"/>
        <v>0</v>
      </c>
    </row>
    <row r="23" spans="1:8" ht="13.5" thickBot="1">
      <c r="A23" s="59" t="s">
        <v>22</v>
      </c>
      <c r="B23" s="64"/>
      <c r="C23" s="24">
        <f>+$B23/4</f>
        <v>0</v>
      </c>
      <c r="D23" s="24">
        <f t="shared" ref="D23:F23" si="5">+$B23/4</f>
        <v>0</v>
      </c>
      <c r="E23" s="24">
        <f t="shared" si="5"/>
        <v>0</v>
      </c>
      <c r="F23" s="24">
        <f t="shared" si="5"/>
        <v>0</v>
      </c>
      <c r="G23" s="24">
        <f t="shared" si="4"/>
        <v>0</v>
      </c>
    </row>
    <row r="24" spans="1:8" s="1" customFormat="1" ht="13.5" thickBot="1">
      <c r="A24" s="52" t="s">
        <v>5</v>
      </c>
      <c r="B24" s="64"/>
      <c r="C24" s="31"/>
      <c r="D24" s="22"/>
      <c r="E24" s="32"/>
      <c r="F24" s="33"/>
      <c r="G24" s="33"/>
    </row>
    <row r="25" spans="1:8" s="1" customFormat="1">
      <c r="A25" s="49"/>
      <c r="B25" s="64"/>
      <c r="C25" s="33"/>
      <c r="D25" s="26"/>
      <c r="E25" s="32"/>
      <c r="F25" s="33"/>
      <c r="G25" s="24"/>
    </row>
    <row r="26" spans="1:8" s="1" customFormat="1">
      <c r="A26" s="59" t="s">
        <v>22</v>
      </c>
      <c r="B26" s="64">
        <v>63938.19</v>
      </c>
      <c r="C26" s="24">
        <f>+$B26/4</f>
        <v>15984.547500000001</v>
      </c>
      <c r="D26" s="24">
        <f t="shared" ref="D26:F26" si="6">+$B26/4</f>
        <v>15984.547500000001</v>
      </c>
      <c r="E26" s="24">
        <f t="shared" si="6"/>
        <v>15984.547500000001</v>
      </c>
      <c r="F26" s="24">
        <f t="shared" si="6"/>
        <v>15984.547500000001</v>
      </c>
      <c r="G26" s="24">
        <f>SUM(C26:F26)</f>
        <v>63938.19</v>
      </c>
    </row>
    <row r="27" spans="1:8" s="1" customFormat="1">
      <c r="A27" s="48" t="s">
        <v>4</v>
      </c>
      <c r="B27" s="64"/>
      <c r="C27" s="34"/>
      <c r="D27" s="22"/>
      <c r="E27" s="32"/>
      <c r="F27" s="33"/>
      <c r="G27" s="33"/>
    </row>
    <row r="28" spans="1:8">
      <c r="B28" s="64"/>
      <c r="C28" s="24"/>
      <c r="D28" s="24"/>
      <c r="E28" s="31"/>
      <c r="F28" s="24"/>
      <c r="G28" s="24"/>
    </row>
    <row r="29" spans="1:8">
      <c r="A29" s="59" t="s">
        <v>22</v>
      </c>
      <c r="B29" s="64"/>
      <c r="C29" s="24">
        <f>+$B29/4</f>
        <v>0</v>
      </c>
      <c r="D29" s="24">
        <f t="shared" ref="D29:F29" si="7">+$B29/4</f>
        <v>0</v>
      </c>
      <c r="E29" s="24">
        <f t="shared" si="7"/>
        <v>0</v>
      </c>
      <c r="F29" s="24">
        <f t="shared" si="7"/>
        <v>0</v>
      </c>
      <c r="G29" s="24">
        <f>SUM(C29:F29)</f>
        <v>0</v>
      </c>
    </row>
    <row r="30" spans="1:8" ht="13.5" thickBot="1">
      <c r="A30" s="59"/>
      <c r="B30" s="64"/>
      <c r="C30" s="24"/>
      <c r="D30" s="24"/>
      <c r="E30" s="24"/>
      <c r="F30" s="24"/>
      <c r="G30" s="24"/>
    </row>
    <row r="31" spans="1:8" ht="16.5" thickBot="1">
      <c r="A31" s="47" t="s">
        <v>23</v>
      </c>
      <c r="B31" s="62">
        <f>SUM(B6:B30)</f>
        <v>340208.95</v>
      </c>
      <c r="C31" s="35">
        <f>C29+C26+C23+C17+C12</f>
        <v>85052.237499999988</v>
      </c>
      <c r="D31" s="35">
        <f>D29+D26+D23+D17+D12</f>
        <v>85052.237499999988</v>
      </c>
      <c r="E31" s="35">
        <f>E29+E26+E23+E17+E12</f>
        <v>85052.237499999988</v>
      </c>
      <c r="F31" s="35">
        <f>F29+F26+F23+F17+F12</f>
        <v>85052.237499999988</v>
      </c>
      <c r="G31" s="35">
        <f>G29+G26+G23+G17+G12</f>
        <v>340208.94999999995</v>
      </c>
      <c r="H31" s="24">
        <f>SUM(C31:F31)</f>
        <v>340208.94999999995</v>
      </c>
    </row>
    <row r="32" spans="1:8" ht="13.5" thickBot="1">
      <c r="A32" s="59"/>
      <c r="B32" s="64"/>
      <c r="C32" s="24"/>
      <c r="D32" s="24"/>
      <c r="E32" s="24"/>
      <c r="F32" s="24"/>
      <c r="G32" s="24"/>
    </row>
    <row r="33" spans="1:8" ht="16.5" thickBot="1">
      <c r="A33" s="47" t="s">
        <v>6</v>
      </c>
      <c r="B33" s="64"/>
      <c r="C33" s="4"/>
      <c r="D33" s="4"/>
      <c r="E33" s="4"/>
    </row>
    <row r="34" spans="1:8" ht="16.5" thickBot="1">
      <c r="A34" s="54"/>
      <c r="B34" s="64"/>
      <c r="C34" s="34"/>
      <c r="D34" s="22"/>
      <c r="E34" s="31"/>
      <c r="F34" s="24"/>
      <c r="G34" s="24"/>
    </row>
    <row r="35" spans="1:8" ht="13.5" thickBot="1">
      <c r="A35" s="52" t="s">
        <v>8</v>
      </c>
      <c r="B35" s="64"/>
      <c r="C35" s="22"/>
      <c r="D35" s="22"/>
      <c r="E35" s="31"/>
      <c r="F35" s="24"/>
      <c r="G35" s="24"/>
    </row>
    <row r="36" spans="1:8" ht="25.5">
      <c r="A36" s="46" t="s">
        <v>21</v>
      </c>
      <c r="B36" s="64"/>
      <c r="C36" s="22"/>
      <c r="D36" s="31"/>
      <c r="E36" s="36"/>
      <c r="F36" s="24"/>
      <c r="G36" s="24"/>
    </row>
    <row r="37" spans="1:8">
      <c r="B37" s="64"/>
      <c r="C37" s="24">
        <f t="shared" ref="C37:F37" si="8">+$B37/4</f>
        <v>0</v>
      </c>
      <c r="D37" s="24">
        <f t="shared" si="8"/>
        <v>0</v>
      </c>
      <c r="E37" s="24">
        <f t="shared" si="8"/>
        <v>0</v>
      </c>
      <c r="F37" s="24">
        <f t="shared" si="8"/>
        <v>0</v>
      </c>
      <c r="G37" s="24">
        <f t="shared" ref="G37:G43" si="9">SUM(C37:F37)</f>
        <v>0</v>
      </c>
    </row>
    <row r="38" spans="1:8">
      <c r="B38" s="64"/>
      <c r="C38" s="22"/>
      <c r="D38" s="22"/>
      <c r="E38" s="31"/>
      <c r="F38" s="24"/>
      <c r="G38" s="24">
        <f t="shared" si="9"/>
        <v>0</v>
      </c>
    </row>
    <row r="39" spans="1:8">
      <c r="B39" s="64"/>
      <c r="C39" s="22"/>
      <c r="D39" s="22"/>
      <c r="E39" s="31"/>
      <c r="F39" s="24"/>
      <c r="G39" s="24">
        <f t="shared" si="9"/>
        <v>0</v>
      </c>
    </row>
    <row r="40" spans="1:8">
      <c r="B40" s="64"/>
      <c r="C40" s="22"/>
      <c r="D40" s="22"/>
      <c r="E40" s="31"/>
      <c r="F40" s="24"/>
      <c r="G40" s="24">
        <f t="shared" si="9"/>
        <v>0</v>
      </c>
    </row>
    <row r="41" spans="1:8">
      <c r="A41" s="59"/>
      <c r="B41" s="64"/>
      <c r="C41" s="34"/>
      <c r="D41" s="22"/>
      <c r="E41" s="31"/>
      <c r="F41" s="24"/>
      <c r="G41" s="24">
        <f t="shared" si="9"/>
        <v>0</v>
      </c>
    </row>
    <row r="42" spans="1:8">
      <c r="A42" s="59"/>
      <c r="B42" s="64"/>
      <c r="C42" s="37"/>
      <c r="D42" s="22"/>
      <c r="E42" s="31"/>
      <c r="F42" s="24"/>
      <c r="G42" s="24">
        <f t="shared" si="9"/>
        <v>0</v>
      </c>
    </row>
    <row r="43" spans="1:8" ht="13.5" thickBot="1">
      <c r="A43" s="59" t="s">
        <v>22</v>
      </c>
      <c r="B43" s="64">
        <f>SUM(B37:B42)</f>
        <v>0</v>
      </c>
      <c r="C43" s="24">
        <f>SUM(C37:C42)</f>
        <v>0</v>
      </c>
      <c r="D43" s="24">
        <f t="shared" ref="D43:F43" si="10">SUM(D37:D42)</f>
        <v>0</v>
      </c>
      <c r="E43" s="24">
        <f t="shared" si="10"/>
        <v>0</v>
      </c>
      <c r="F43" s="24">
        <f t="shared" si="10"/>
        <v>0</v>
      </c>
      <c r="G43" s="24">
        <f t="shared" si="9"/>
        <v>0</v>
      </c>
      <c r="H43" s="24">
        <f>SUM(C43:F43)</f>
        <v>0</v>
      </c>
    </row>
    <row r="44" spans="1:8" ht="13.5" thickBot="1">
      <c r="A44" s="52" t="s">
        <v>10</v>
      </c>
      <c r="B44" s="64"/>
      <c r="C44" s="31"/>
      <c r="D44" s="31"/>
      <c r="E44" s="31"/>
      <c r="F44" s="24"/>
      <c r="G44" s="24"/>
    </row>
    <row r="45" spans="1:8" ht="25.5">
      <c r="A45" s="46" t="s">
        <v>21</v>
      </c>
      <c r="B45" s="64"/>
      <c r="C45" s="31"/>
      <c r="D45" s="31"/>
      <c r="E45" s="31"/>
      <c r="F45" s="24"/>
      <c r="G45" s="24">
        <f>SUM(C45:F45)</f>
        <v>0</v>
      </c>
    </row>
    <row r="46" spans="1:8">
      <c r="A46" s="71"/>
      <c r="B46" s="64"/>
      <c r="C46" s="24">
        <f t="shared" ref="C46:F46" si="11">+$B46/4</f>
        <v>0</v>
      </c>
      <c r="D46" s="24">
        <f t="shared" si="11"/>
        <v>0</v>
      </c>
      <c r="E46" s="24">
        <f t="shared" si="11"/>
        <v>0</v>
      </c>
      <c r="F46" s="24">
        <f t="shared" si="11"/>
        <v>0</v>
      </c>
      <c r="G46" s="24">
        <f>SUM(C46:F46)</f>
        <v>0</v>
      </c>
    </row>
    <row r="47" spans="1:8">
      <c r="A47" s="59"/>
      <c r="B47" s="64"/>
      <c r="C47" s="32"/>
      <c r="D47" s="31"/>
      <c r="E47" s="31"/>
      <c r="F47" s="24"/>
      <c r="G47" s="24">
        <f>SUM(C47:F47)</f>
        <v>0</v>
      </c>
    </row>
    <row r="48" spans="1:8" ht="13.5" thickBot="1">
      <c r="A48" s="59" t="s">
        <v>22</v>
      </c>
      <c r="B48" s="64">
        <f>SUM(B46:B47)</f>
        <v>0</v>
      </c>
      <c r="C48" s="35">
        <f>SUM(C46:C47)</f>
        <v>0</v>
      </c>
      <c r="D48" s="35">
        <f t="shared" ref="D48:F48" si="12">SUM(D46:D47)</f>
        <v>0</v>
      </c>
      <c r="E48" s="35">
        <f t="shared" si="12"/>
        <v>0</v>
      </c>
      <c r="F48" s="35">
        <f t="shared" si="12"/>
        <v>0</v>
      </c>
      <c r="G48" s="24">
        <f>SUM(G45:G47)</f>
        <v>0</v>
      </c>
      <c r="H48" s="24">
        <f>SUM(C48:F48)</f>
        <v>0</v>
      </c>
    </row>
    <row r="49" spans="1:7" ht="13.5" thickBot="1">
      <c r="A49" s="52" t="s">
        <v>9</v>
      </c>
      <c r="B49" s="64"/>
      <c r="C49" s="31"/>
      <c r="D49" s="31"/>
      <c r="E49" s="31"/>
      <c r="F49" s="24"/>
      <c r="G49" s="24"/>
    </row>
    <row r="50" spans="1:7" ht="25.5">
      <c r="A50" s="46" t="s">
        <v>21</v>
      </c>
      <c r="B50" s="64"/>
      <c r="C50" s="31"/>
      <c r="D50" s="31"/>
      <c r="E50" s="31"/>
      <c r="F50" s="24"/>
      <c r="G50" s="24">
        <f t="shared" ref="G50:G61" si="13">SUM(C50:F50)</f>
        <v>0</v>
      </c>
    </row>
    <row r="51" spans="1:7">
      <c r="A51" s="59"/>
      <c r="B51" s="64"/>
      <c r="C51" s="31"/>
      <c r="D51" s="31"/>
      <c r="E51" s="31"/>
      <c r="F51" s="24"/>
      <c r="G51" s="24">
        <f t="shared" si="13"/>
        <v>0</v>
      </c>
    </row>
    <row r="52" spans="1:7">
      <c r="A52" s="59"/>
      <c r="B52" s="64"/>
      <c r="C52" s="31"/>
      <c r="D52" s="31"/>
      <c r="E52" s="31"/>
      <c r="F52" s="24"/>
      <c r="G52" s="24">
        <f t="shared" si="13"/>
        <v>0</v>
      </c>
    </row>
    <row r="53" spans="1:7">
      <c r="A53" s="59"/>
      <c r="B53" s="64"/>
      <c r="C53" s="31"/>
      <c r="D53" s="31"/>
      <c r="E53" s="31"/>
      <c r="F53" s="24"/>
      <c r="G53" s="24">
        <f t="shared" si="13"/>
        <v>0</v>
      </c>
    </row>
    <row r="54" spans="1:7">
      <c r="A54" s="59"/>
      <c r="B54" s="64"/>
      <c r="C54" s="31"/>
      <c r="D54" s="31"/>
      <c r="E54" s="31"/>
      <c r="F54" s="24"/>
      <c r="G54" s="24">
        <f t="shared" si="13"/>
        <v>0</v>
      </c>
    </row>
    <row r="55" spans="1:7">
      <c r="A55" s="59"/>
      <c r="B55" s="64"/>
      <c r="C55" s="31"/>
      <c r="D55" s="31"/>
      <c r="E55" s="31"/>
      <c r="F55" s="24"/>
      <c r="G55" s="24">
        <f t="shared" si="13"/>
        <v>0</v>
      </c>
    </row>
    <row r="56" spans="1:7">
      <c r="A56" s="59"/>
      <c r="B56" s="64"/>
      <c r="C56" s="31"/>
      <c r="D56" s="31"/>
      <c r="E56" s="31"/>
      <c r="F56" s="24"/>
      <c r="G56" s="24">
        <f t="shared" si="13"/>
        <v>0</v>
      </c>
    </row>
    <row r="57" spans="1:7">
      <c r="A57" s="59"/>
      <c r="B57" s="64"/>
      <c r="C57" s="31"/>
      <c r="D57" s="31"/>
      <c r="E57" s="31"/>
      <c r="F57" s="24"/>
      <c r="G57" s="24">
        <f t="shared" si="13"/>
        <v>0</v>
      </c>
    </row>
    <row r="58" spans="1:7">
      <c r="A58" s="59"/>
      <c r="B58" s="64"/>
      <c r="C58" s="31"/>
      <c r="D58" s="31"/>
      <c r="E58" s="31"/>
      <c r="F58" s="24"/>
      <c r="G58" s="24">
        <f t="shared" si="13"/>
        <v>0</v>
      </c>
    </row>
    <row r="59" spans="1:7">
      <c r="A59" s="59"/>
      <c r="B59" s="64"/>
      <c r="C59" s="31"/>
      <c r="D59" s="31"/>
      <c r="E59" s="31"/>
      <c r="F59" s="24"/>
      <c r="G59" s="24">
        <f t="shared" si="13"/>
        <v>0</v>
      </c>
    </row>
    <row r="60" spans="1:7">
      <c r="A60" s="59"/>
      <c r="B60" s="64"/>
      <c r="C60" s="31"/>
      <c r="D60" s="31"/>
      <c r="E60" s="31"/>
      <c r="F60" s="24"/>
      <c r="G60" s="24">
        <f t="shared" si="13"/>
        <v>0</v>
      </c>
    </row>
    <row r="61" spans="1:7">
      <c r="A61" s="59"/>
      <c r="B61" s="64"/>
      <c r="C61" s="32"/>
      <c r="D61" s="31"/>
      <c r="E61" s="31"/>
      <c r="F61" s="24"/>
      <c r="G61" s="24">
        <f t="shared" si="13"/>
        <v>0</v>
      </c>
    </row>
    <row r="62" spans="1:7" ht="13.5" thickBot="1">
      <c r="A62" s="59" t="s">
        <v>22</v>
      </c>
      <c r="B62" s="64"/>
      <c r="C62" s="24">
        <f>SUM(C50:C61)</f>
        <v>0</v>
      </c>
      <c r="D62" s="24">
        <f>SUM(D50:D61)</f>
        <v>0</v>
      </c>
      <c r="E62" s="24">
        <f>SUM(E50:E61)</f>
        <v>0</v>
      </c>
      <c r="F62" s="24">
        <f>SUM(F50:F61)</f>
        <v>0</v>
      </c>
      <c r="G62" s="24">
        <f>SUM(G50:G61)</f>
        <v>0</v>
      </c>
    </row>
    <row r="63" spans="1:7" ht="13.5" thickBot="1">
      <c r="A63" s="52" t="s">
        <v>11</v>
      </c>
      <c r="B63" s="64"/>
      <c r="C63" s="31"/>
      <c r="D63" s="31"/>
      <c r="E63" s="31"/>
      <c r="F63" s="24"/>
      <c r="G63" s="24"/>
    </row>
    <row r="64" spans="1:7" ht="25.5">
      <c r="A64" s="46" t="s">
        <v>21</v>
      </c>
      <c r="B64" s="64"/>
      <c r="C64" s="36"/>
      <c r="D64" s="31"/>
      <c r="E64" s="31"/>
      <c r="F64" s="24"/>
      <c r="G64" s="24"/>
    </row>
    <row r="65" spans="1:7">
      <c r="A65" s="46"/>
      <c r="B65" s="64"/>
      <c r="C65" s="24">
        <f t="shared" ref="C65:F72" si="14">+$B65/4</f>
        <v>0</v>
      </c>
      <c r="D65" s="24">
        <f t="shared" si="14"/>
        <v>0</v>
      </c>
      <c r="E65" s="24">
        <f t="shared" si="14"/>
        <v>0</v>
      </c>
      <c r="F65" s="24">
        <f t="shared" si="14"/>
        <v>0</v>
      </c>
      <c r="G65" s="24">
        <f t="shared" ref="G65:G82" si="15">SUM(C65:F65)</f>
        <v>0</v>
      </c>
    </row>
    <row r="66" spans="1:7">
      <c r="A66" s="46"/>
      <c r="B66" s="64"/>
      <c r="C66" s="24">
        <f t="shared" si="14"/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5"/>
        <v>0</v>
      </c>
    </row>
    <row r="67" spans="1:7">
      <c r="A67" s="46"/>
      <c r="B67" s="64"/>
      <c r="C67" s="24">
        <f t="shared" si="14"/>
        <v>0</v>
      </c>
      <c r="D67" s="24">
        <f t="shared" si="14"/>
        <v>0</v>
      </c>
      <c r="E67" s="24">
        <f t="shared" si="14"/>
        <v>0</v>
      </c>
      <c r="F67" s="24">
        <f t="shared" si="14"/>
        <v>0</v>
      </c>
      <c r="G67" s="24">
        <f t="shared" si="15"/>
        <v>0</v>
      </c>
    </row>
    <row r="68" spans="1:7">
      <c r="A68" s="46"/>
      <c r="B68" s="64"/>
      <c r="C68" s="24">
        <f t="shared" si="14"/>
        <v>0</v>
      </c>
      <c r="D68" s="24">
        <f t="shared" si="14"/>
        <v>0</v>
      </c>
      <c r="E68" s="24">
        <f t="shared" si="14"/>
        <v>0</v>
      </c>
      <c r="F68" s="24">
        <f t="shared" si="14"/>
        <v>0</v>
      </c>
      <c r="G68" s="24">
        <f t="shared" si="15"/>
        <v>0</v>
      </c>
    </row>
    <row r="69" spans="1:7">
      <c r="A69" s="46"/>
      <c r="B69" s="64"/>
      <c r="C69" s="24">
        <f t="shared" si="14"/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5"/>
        <v>0</v>
      </c>
    </row>
    <row r="70" spans="1:7">
      <c r="A70" s="46"/>
      <c r="B70" s="64"/>
      <c r="C70" s="24">
        <f t="shared" si="14"/>
        <v>0</v>
      </c>
      <c r="D70" s="24">
        <f t="shared" si="14"/>
        <v>0</v>
      </c>
      <c r="E70" s="24">
        <f t="shared" si="14"/>
        <v>0</v>
      </c>
      <c r="F70" s="24">
        <f t="shared" si="14"/>
        <v>0</v>
      </c>
      <c r="G70" s="24">
        <f t="shared" si="15"/>
        <v>0</v>
      </c>
    </row>
    <row r="71" spans="1:7">
      <c r="A71" s="46"/>
      <c r="B71" s="64"/>
      <c r="C71" s="24">
        <f t="shared" si="14"/>
        <v>0</v>
      </c>
      <c r="D71" s="24">
        <f t="shared" si="14"/>
        <v>0</v>
      </c>
      <c r="E71" s="24">
        <f t="shared" si="14"/>
        <v>0</v>
      </c>
      <c r="F71" s="24">
        <f t="shared" si="14"/>
        <v>0</v>
      </c>
      <c r="G71" s="24">
        <f t="shared" si="15"/>
        <v>0</v>
      </c>
    </row>
    <row r="72" spans="1:7">
      <c r="A72" s="46"/>
      <c r="B72" s="64"/>
      <c r="C72" s="24">
        <f t="shared" si="14"/>
        <v>0</v>
      </c>
      <c r="D72" s="24">
        <f t="shared" si="14"/>
        <v>0</v>
      </c>
      <c r="E72" s="24">
        <f t="shared" si="14"/>
        <v>0</v>
      </c>
      <c r="F72" s="24">
        <f t="shared" si="14"/>
        <v>0</v>
      </c>
      <c r="G72" s="24">
        <f t="shared" si="15"/>
        <v>0</v>
      </c>
    </row>
    <row r="73" spans="1:7">
      <c r="A73" s="46"/>
      <c r="B73" s="64"/>
      <c r="C73" s="36"/>
      <c r="D73" s="31"/>
      <c r="E73" s="31"/>
      <c r="F73" s="24"/>
      <c r="G73" s="24">
        <f t="shared" si="15"/>
        <v>0</v>
      </c>
    </row>
    <row r="74" spans="1:7">
      <c r="A74" s="46"/>
      <c r="B74" s="64"/>
      <c r="C74" s="36"/>
      <c r="D74" s="31"/>
      <c r="E74" s="31"/>
      <c r="F74" s="24"/>
      <c r="G74" s="24">
        <f t="shared" si="15"/>
        <v>0</v>
      </c>
    </row>
    <row r="75" spans="1:7">
      <c r="A75" s="46"/>
      <c r="B75" s="64"/>
      <c r="C75" s="36"/>
      <c r="D75" s="31"/>
      <c r="E75" s="31"/>
      <c r="F75" s="24"/>
      <c r="G75" s="24">
        <f t="shared" si="15"/>
        <v>0</v>
      </c>
    </row>
    <row r="76" spans="1:7">
      <c r="A76" s="46"/>
      <c r="B76" s="64"/>
      <c r="C76" s="36"/>
      <c r="D76" s="31"/>
      <c r="E76" s="31"/>
      <c r="F76" s="24"/>
      <c r="G76" s="24">
        <f t="shared" si="15"/>
        <v>0</v>
      </c>
    </row>
    <row r="77" spans="1:7">
      <c r="A77" s="46"/>
      <c r="B77" s="64"/>
      <c r="C77" s="36"/>
      <c r="D77" s="31"/>
      <c r="E77" s="31"/>
      <c r="F77" s="24"/>
      <c r="G77" s="24">
        <f t="shared" si="15"/>
        <v>0</v>
      </c>
    </row>
    <row r="78" spans="1:7">
      <c r="A78" s="46"/>
      <c r="B78" s="64"/>
      <c r="C78" s="36"/>
      <c r="D78" s="31"/>
      <c r="E78" s="31"/>
      <c r="F78" s="24"/>
      <c r="G78" s="24">
        <f t="shared" si="15"/>
        <v>0</v>
      </c>
    </row>
    <row r="79" spans="1:7">
      <c r="A79" s="46"/>
      <c r="B79" s="64"/>
      <c r="C79" s="36"/>
      <c r="D79" s="31"/>
      <c r="E79" s="31"/>
      <c r="F79" s="24"/>
      <c r="G79" s="24">
        <f t="shared" si="15"/>
        <v>0</v>
      </c>
    </row>
    <row r="80" spans="1:7">
      <c r="A80" s="59"/>
      <c r="B80" s="64"/>
      <c r="C80" s="36"/>
      <c r="D80" s="31"/>
      <c r="E80" s="31"/>
      <c r="F80" s="24"/>
      <c r="G80" s="24">
        <f t="shared" si="15"/>
        <v>0</v>
      </c>
    </row>
    <row r="81" spans="1:8">
      <c r="B81" s="64"/>
      <c r="C81" s="31"/>
      <c r="D81" s="31"/>
      <c r="E81" s="31"/>
      <c r="F81" s="24"/>
      <c r="G81" s="24">
        <f t="shared" si="15"/>
        <v>0</v>
      </c>
    </row>
    <row r="82" spans="1:8" ht="13.5" thickBot="1">
      <c r="A82" s="59" t="s">
        <v>22</v>
      </c>
      <c r="B82" s="64">
        <f>SUM(B65:B81)</f>
        <v>0</v>
      </c>
      <c r="C82" s="24">
        <f>SUM(C65:C81)</f>
        <v>0</v>
      </c>
      <c r="D82" s="24">
        <f t="shared" ref="D82:F82" si="16">SUM(D65:D81)</f>
        <v>0</v>
      </c>
      <c r="E82" s="24">
        <f t="shared" si="16"/>
        <v>0</v>
      </c>
      <c r="F82" s="24">
        <f t="shared" si="16"/>
        <v>0</v>
      </c>
      <c r="G82" s="24">
        <f t="shared" si="15"/>
        <v>0</v>
      </c>
      <c r="H82" s="24">
        <f>SUM(C82:F82)</f>
        <v>0</v>
      </c>
    </row>
    <row r="83" spans="1:8" ht="13.5" thickBot="1">
      <c r="A83" s="52" t="s">
        <v>12</v>
      </c>
      <c r="B83" s="64"/>
      <c r="C83" s="31"/>
      <c r="D83" s="31"/>
      <c r="E83" s="31"/>
      <c r="F83" s="24"/>
      <c r="G83" s="24"/>
    </row>
    <row r="84" spans="1:8" ht="25.5">
      <c r="A84" s="46" t="s">
        <v>21</v>
      </c>
      <c r="B84" s="64"/>
      <c r="C84" s="36"/>
      <c r="D84" s="38"/>
      <c r="E84" s="31"/>
      <c r="F84" s="24"/>
      <c r="G84" s="24"/>
    </row>
    <row r="85" spans="1:8">
      <c r="A85" s="46"/>
      <c r="B85" s="64"/>
      <c r="C85" s="24">
        <f t="shared" ref="C85:F85" si="17">+$B85/4</f>
        <v>0</v>
      </c>
      <c r="D85" s="24">
        <f t="shared" si="17"/>
        <v>0</v>
      </c>
      <c r="E85" s="24">
        <f t="shared" si="17"/>
        <v>0</v>
      </c>
      <c r="F85" s="24">
        <f t="shared" si="17"/>
        <v>0</v>
      </c>
      <c r="G85" s="24">
        <f>SUM(C85:F85)</f>
        <v>0</v>
      </c>
    </row>
    <row r="86" spans="1:8">
      <c r="A86" s="46"/>
      <c r="B86" s="64"/>
      <c r="C86" s="36"/>
      <c r="D86" s="38"/>
      <c r="E86" s="31"/>
      <c r="F86" s="24"/>
      <c r="G86" s="24">
        <f t="shared" ref="G86:G116" si="18">SUM(C86:F86)</f>
        <v>0</v>
      </c>
    </row>
    <row r="87" spans="1:8">
      <c r="A87" s="46"/>
      <c r="B87" s="64"/>
      <c r="C87" s="36"/>
      <c r="D87" s="38"/>
      <c r="E87" s="31"/>
      <c r="F87" s="24"/>
      <c r="G87" s="24">
        <f t="shared" si="18"/>
        <v>0</v>
      </c>
    </row>
    <row r="88" spans="1:8">
      <c r="A88" s="46"/>
      <c r="B88" s="64"/>
      <c r="C88" s="36"/>
      <c r="D88" s="38"/>
      <c r="E88" s="31"/>
      <c r="F88" s="24"/>
      <c r="G88" s="24">
        <f t="shared" si="18"/>
        <v>0</v>
      </c>
    </row>
    <row r="89" spans="1:8">
      <c r="A89" s="46"/>
      <c r="B89" s="64"/>
      <c r="C89" s="36"/>
      <c r="D89" s="38"/>
      <c r="E89" s="31"/>
      <c r="F89" s="24"/>
      <c r="G89" s="24">
        <f t="shared" si="18"/>
        <v>0</v>
      </c>
    </row>
    <row r="90" spans="1:8">
      <c r="A90" s="46"/>
      <c r="B90" s="64"/>
      <c r="C90" s="36"/>
      <c r="D90" s="38"/>
      <c r="E90" s="31"/>
      <c r="F90" s="24"/>
      <c r="G90" s="24">
        <f t="shared" si="18"/>
        <v>0</v>
      </c>
    </row>
    <row r="91" spans="1:8">
      <c r="A91" s="46"/>
      <c r="B91" s="64"/>
      <c r="C91" s="36"/>
      <c r="D91" s="38"/>
      <c r="E91" s="31"/>
      <c r="F91" s="24"/>
      <c r="G91" s="24">
        <f t="shared" si="18"/>
        <v>0</v>
      </c>
    </row>
    <row r="92" spans="1:8">
      <c r="A92" s="46"/>
      <c r="B92" s="64"/>
      <c r="C92" s="36"/>
      <c r="D92" s="38"/>
      <c r="E92" s="31"/>
      <c r="F92" s="24"/>
      <c r="G92" s="24">
        <f t="shared" si="18"/>
        <v>0</v>
      </c>
    </row>
    <row r="93" spans="1:8">
      <c r="A93" s="46"/>
      <c r="B93" s="64"/>
      <c r="C93" s="36"/>
      <c r="D93" s="38"/>
      <c r="E93" s="31"/>
      <c r="F93" s="24"/>
      <c r="G93" s="24">
        <f t="shared" si="18"/>
        <v>0</v>
      </c>
    </row>
    <row r="94" spans="1:8">
      <c r="A94" s="46"/>
      <c r="B94" s="64"/>
      <c r="C94" s="36"/>
      <c r="D94" s="38"/>
      <c r="E94" s="31"/>
      <c r="F94" s="24"/>
      <c r="G94" s="24">
        <f t="shared" si="18"/>
        <v>0</v>
      </c>
    </row>
    <row r="95" spans="1:8">
      <c r="A95" s="46"/>
      <c r="B95" s="64"/>
      <c r="C95" s="36"/>
      <c r="D95" s="38"/>
      <c r="E95" s="31"/>
      <c r="F95" s="24"/>
      <c r="G95" s="24">
        <f t="shared" si="18"/>
        <v>0</v>
      </c>
    </row>
    <row r="96" spans="1:8">
      <c r="A96" s="46"/>
      <c r="B96" s="64"/>
      <c r="C96" s="36"/>
      <c r="D96" s="38"/>
      <c r="E96" s="31"/>
      <c r="F96" s="24"/>
      <c r="G96" s="24">
        <f t="shared" si="18"/>
        <v>0</v>
      </c>
    </row>
    <row r="97" spans="1:7">
      <c r="A97" s="46"/>
      <c r="B97" s="64"/>
      <c r="C97" s="36"/>
      <c r="D97" s="38"/>
      <c r="E97" s="31"/>
      <c r="F97" s="24"/>
      <c r="G97" s="24">
        <f t="shared" si="18"/>
        <v>0</v>
      </c>
    </row>
    <row r="98" spans="1:7">
      <c r="A98" s="46"/>
      <c r="B98" s="64"/>
      <c r="C98" s="36"/>
      <c r="D98" s="38"/>
      <c r="E98" s="31"/>
      <c r="F98" s="24"/>
      <c r="G98" s="24">
        <f t="shared" si="18"/>
        <v>0</v>
      </c>
    </row>
    <row r="99" spans="1:7">
      <c r="A99" s="46"/>
      <c r="B99" s="64"/>
      <c r="C99" s="36"/>
      <c r="D99" s="38"/>
      <c r="E99" s="31"/>
      <c r="F99" s="24"/>
      <c r="G99" s="24">
        <f t="shared" si="18"/>
        <v>0</v>
      </c>
    </row>
    <row r="100" spans="1:7">
      <c r="A100" s="46"/>
      <c r="B100" s="64"/>
      <c r="C100" s="36"/>
      <c r="D100" s="38"/>
      <c r="E100" s="31"/>
      <c r="F100" s="24"/>
      <c r="G100" s="24">
        <f t="shared" si="18"/>
        <v>0</v>
      </c>
    </row>
    <row r="101" spans="1:7">
      <c r="A101" s="46"/>
      <c r="B101" s="64"/>
      <c r="C101" s="36"/>
      <c r="D101" s="38"/>
      <c r="E101" s="31"/>
      <c r="F101" s="24"/>
      <c r="G101" s="24">
        <f t="shared" si="18"/>
        <v>0</v>
      </c>
    </row>
    <row r="102" spans="1:7">
      <c r="A102" s="46"/>
      <c r="B102" s="64"/>
      <c r="C102" s="36"/>
      <c r="D102" s="38"/>
      <c r="E102" s="31"/>
      <c r="F102" s="24"/>
      <c r="G102" s="24">
        <f t="shared" si="18"/>
        <v>0</v>
      </c>
    </row>
    <row r="103" spans="1:7">
      <c r="A103" s="46"/>
      <c r="B103" s="64"/>
      <c r="C103" s="36"/>
      <c r="D103" s="38"/>
      <c r="E103" s="31"/>
      <c r="F103" s="24"/>
      <c r="G103" s="24">
        <f t="shared" si="18"/>
        <v>0</v>
      </c>
    </row>
    <row r="104" spans="1:7">
      <c r="A104" s="46"/>
      <c r="B104" s="64"/>
      <c r="C104" s="36"/>
      <c r="D104" s="38"/>
      <c r="E104" s="31"/>
      <c r="F104" s="24"/>
      <c r="G104" s="24">
        <f t="shared" si="18"/>
        <v>0</v>
      </c>
    </row>
    <row r="105" spans="1:7">
      <c r="A105" s="46"/>
      <c r="B105" s="64"/>
      <c r="C105" s="36"/>
      <c r="D105" s="38"/>
      <c r="E105" s="31"/>
      <c r="F105" s="24"/>
      <c r="G105" s="24">
        <f t="shared" si="18"/>
        <v>0</v>
      </c>
    </row>
    <row r="106" spans="1:7">
      <c r="A106" s="46"/>
      <c r="B106" s="64"/>
      <c r="C106" s="36"/>
      <c r="D106" s="38"/>
      <c r="E106" s="31"/>
      <c r="F106" s="24"/>
      <c r="G106" s="24">
        <f t="shared" si="18"/>
        <v>0</v>
      </c>
    </row>
    <row r="107" spans="1:7">
      <c r="A107" s="46"/>
      <c r="B107" s="64"/>
      <c r="C107" s="36"/>
      <c r="D107" s="38"/>
      <c r="E107" s="31"/>
      <c r="F107" s="24"/>
      <c r="G107" s="24">
        <f t="shared" si="18"/>
        <v>0</v>
      </c>
    </row>
    <row r="108" spans="1:7">
      <c r="A108" s="46"/>
      <c r="B108" s="64"/>
      <c r="C108" s="36"/>
      <c r="D108" s="38"/>
      <c r="E108" s="31"/>
      <c r="F108" s="24"/>
      <c r="G108" s="24">
        <f t="shared" si="18"/>
        <v>0</v>
      </c>
    </row>
    <row r="109" spans="1:7">
      <c r="A109" s="46"/>
      <c r="B109" s="64"/>
      <c r="C109" s="36"/>
      <c r="D109" s="38"/>
      <c r="E109" s="31"/>
      <c r="F109" s="24"/>
      <c r="G109" s="24">
        <f t="shared" si="18"/>
        <v>0</v>
      </c>
    </row>
    <row r="110" spans="1:7">
      <c r="A110" s="46"/>
      <c r="B110" s="64"/>
      <c r="C110" s="36"/>
      <c r="D110" s="38"/>
      <c r="E110" s="31"/>
      <c r="F110" s="24"/>
      <c r="G110" s="24">
        <f t="shared" si="18"/>
        <v>0</v>
      </c>
    </row>
    <row r="111" spans="1:7">
      <c r="A111" s="46"/>
      <c r="B111" s="64"/>
      <c r="C111" s="36"/>
      <c r="D111" s="38"/>
      <c r="E111" s="31"/>
      <c r="F111" s="24"/>
      <c r="G111" s="24">
        <f t="shared" si="18"/>
        <v>0</v>
      </c>
    </row>
    <row r="112" spans="1:7">
      <c r="A112" s="46"/>
      <c r="B112" s="64"/>
      <c r="C112" s="36"/>
      <c r="D112" s="38"/>
      <c r="E112" s="31"/>
      <c r="F112" s="24"/>
      <c r="G112" s="24">
        <f t="shared" si="18"/>
        <v>0</v>
      </c>
    </row>
    <row r="113" spans="1:8">
      <c r="A113" s="46"/>
      <c r="B113" s="64"/>
      <c r="C113" s="36"/>
      <c r="D113" s="38"/>
      <c r="E113" s="31"/>
      <c r="F113" s="24"/>
      <c r="G113" s="24">
        <f t="shared" si="18"/>
        <v>0</v>
      </c>
    </row>
    <row r="114" spans="1:8">
      <c r="A114" s="46"/>
      <c r="B114" s="64"/>
      <c r="C114" s="36"/>
      <c r="D114" s="38"/>
      <c r="E114" s="31"/>
      <c r="F114" s="24"/>
      <c r="G114" s="24">
        <f t="shared" si="18"/>
        <v>0</v>
      </c>
    </row>
    <row r="115" spans="1:8">
      <c r="A115" s="59"/>
      <c r="B115" s="64"/>
      <c r="C115" s="36"/>
      <c r="D115" s="38"/>
      <c r="E115" s="31"/>
      <c r="F115" s="24"/>
      <c r="G115" s="24">
        <f t="shared" si="18"/>
        <v>0</v>
      </c>
    </row>
    <row r="116" spans="1:8">
      <c r="A116" s="59" t="s">
        <v>15</v>
      </c>
      <c r="B116" s="64"/>
      <c r="C116" s="37"/>
      <c r="D116" s="38"/>
      <c r="E116" s="31"/>
      <c r="F116" s="24"/>
      <c r="G116" s="24">
        <f t="shared" si="18"/>
        <v>0</v>
      </c>
    </row>
    <row r="117" spans="1:8">
      <c r="A117" s="59" t="s">
        <v>22</v>
      </c>
      <c r="B117" s="64">
        <f t="shared" ref="B117:G117" si="19">SUM(B85:B116)</f>
        <v>0</v>
      </c>
      <c r="C117" s="33">
        <f t="shared" si="19"/>
        <v>0</v>
      </c>
      <c r="D117" s="33">
        <f t="shared" si="19"/>
        <v>0</v>
      </c>
      <c r="E117" s="33">
        <f t="shared" si="19"/>
        <v>0</v>
      </c>
      <c r="F117" s="33">
        <f t="shared" si="19"/>
        <v>0</v>
      </c>
      <c r="G117" s="33">
        <f t="shared" si="19"/>
        <v>0</v>
      </c>
      <c r="H117" s="24">
        <f>SUM(C117:F117)</f>
        <v>0</v>
      </c>
    </row>
    <row r="118" spans="1:8">
      <c r="A118" s="48" t="s">
        <v>13</v>
      </c>
      <c r="B118" s="64"/>
      <c r="C118" s="37"/>
      <c r="D118" s="38"/>
      <c r="E118" s="31"/>
      <c r="F118" s="24"/>
      <c r="G118" s="24"/>
    </row>
    <row r="119" spans="1:8">
      <c r="A119" s="46" t="s">
        <v>30</v>
      </c>
      <c r="B119" s="64">
        <v>4943156.9000000004</v>
      </c>
      <c r="C119" s="24">
        <f t="shared" ref="C119:F119" si="20">+$B119/4</f>
        <v>1235789.2250000001</v>
      </c>
      <c r="D119" s="24">
        <f t="shared" si="20"/>
        <v>1235789.2250000001</v>
      </c>
      <c r="E119" s="24">
        <f t="shared" si="20"/>
        <v>1235789.2250000001</v>
      </c>
      <c r="F119" s="24">
        <f t="shared" si="20"/>
        <v>1235789.2250000001</v>
      </c>
      <c r="G119" s="24"/>
    </row>
    <row r="120" spans="1:8">
      <c r="A120" s="59"/>
      <c r="B120" s="64"/>
      <c r="C120" s="36"/>
      <c r="D120" s="31"/>
      <c r="E120" s="31"/>
      <c r="F120" s="24"/>
      <c r="G120" s="24">
        <f>SUM(C120:F120)</f>
        <v>0</v>
      </c>
    </row>
    <row r="121" spans="1:8">
      <c r="A121" s="59"/>
      <c r="B121" s="64"/>
      <c r="C121" s="36"/>
      <c r="D121" s="31"/>
      <c r="E121" s="31"/>
      <c r="F121" s="24"/>
      <c r="G121" s="24">
        <f t="shared" ref="G121:G125" si="21">SUM(C121:F121)</f>
        <v>0</v>
      </c>
    </row>
    <row r="122" spans="1:8">
      <c r="A122" s="59"/>
      <c r="B122" s="64"/>
      <c r="C122" s="36"/>
      <c r="D122" s="31"/>
      <c r="E122" s="31"/>
      <c r="F122" s="24"/>
      <c r="G122" s="24">
        <f t="shared" si="21"/>
        <v>0</v>
      </c>
    </row>
    <row r="123" spans="1:8">
      <c r="A123" s="59"/>
      <c r="B123" s="64"/>
      <c r="C123" s="36"/>
      <c r="D123" s="31"/>
      <c r="E123" s="31"/>
      <c r="F123" s="24"/>
      <c r="G123" s="24">
        <f t="shared" si="21"/>
        <v>0</v>
      </c>
    </row>
    <row r="124" spans="1:8">
      <c r="A124" s="59"/>
      <c r="B124" s="64"/>
      <c r="C124" s="39"/>
      <c r="D124" s="31"/>
      <c r="E124" s="31"/>
      <c r="F124" s="24"/>
      <c r="G124" s="24">
        <f t="shared" si="21"/>
        <v>0</v>
      </c>
    </row>
    <row r="125" spans="1:8">
      <c r="A125" s="59" t="s">
        <v>22</v>
      </c>
      <c r="B125" s="64">
        <f>SUM(B119:B124)</f>
        <v>4943156.9000000004</v>
      </c>
      <c r="C125" s="33">
        <f>SUM(C119:C124)</f>
        <v>1235789.2250000001</v>
      </c>
      <c r="D125" s="33">
        <f t="shared" ref="D125:F125" si="22">SUM(D119:D124)</f>
        <v>1235789.2250000001</v>
      </c>
      <c r="E125" s="33">
        <f t="shared" si="22"/>
        <v>1235789.2250000001</v>
      </c>
      <c r="F125" s="33">
        <f t="shared" si="22"/>
        <v>1235789.2250000001</v>
      </c>
      <c r="G125" s="24">
        <f t="shared" si="21"/>
        <v>4943156.9000000004</v>
      </c>
      <c r="H125" s="24">
        <f>SUM(C125:F125)</f>
        <v>4943156.9000000004</v>
      </c>
    </row>
    <row r="126" spans="1:8">
      <c r="A126" s="53" t="s">
        <v>14</v>
      </c>
      <c r="B126" s="64"/>
      <c r="C126" s="22"/>
      <c r="D126" s="26"/>
      <c r="E126" s="32"/>
      <c r="F126" s="24"/>
      <c r="G126" s="24"/>
    </row>
    <row r="127" spans="1:8" ht="25.5">
      <c r="A127" s="46" t="s">
        <v>21</v>
      </c>
      <c r="B127" s="64"/>
      <c r="C127" s="22"/>
      <c r="D127" s="38"/>
      <c r="E127" s="22"/>
      <c r="F127" s="24"/>
      <c r="G127" s="24"/>
    </row>
    <row r="128" spans="1:8" s="21" customFormat="1">
      <c r="A128" s="66" t="s">
        <v>48</v>
      </c>
      <c r="B128" s="64">
        <v>3000</v>
      </c>
      <c r="C128" s="24">
        <f>+$B128/4</f>
        <v>750</v>
      </c>
      <c r="D128" s="24">
        <f t="shared" ref="D128:F129" si="23">+$B128/4</f>
        <v>750</v>
      </c>
      <c r="E128" s="24">
        <f t="shared" si="23"/>
        <v>750</v>
      </c>
      <c r="F128" s="24">
        <f t="shared" si="23"/>
        <v>750</v>
      </c>
      <c r="G128" s="41">
        <f>SUM(C128:F128)</f>
        <v>3000</v>
      </c>
    </row>
    <row r="129" spans="1:8" s="21" customFormat="1">
      <c r="A129" s="66"/>
      <c r="B129" s="64"/>
      <c r="C129" s="24">
        <f>+$B129/4</f>
        <v>0</v>
      </c>
      <c r="D129" s="24">
        <f t="shared" si="23"/>
        <v>0</v>
      </c>
      <c r="E129" s="24">
        <f t="shared" si="23"/>
        <v>0</v>
      </c>
      <c r="F129" s="24">
        <f t="shared" si="23"/>
        <v>0</v>
      </c>
      <c r="G129" s="41">
        <f t="shared" ref="G129:G140" si="24">SUM(C129:F129)</f>
        <v>0</v>
      </c>
    </row>
    <row r="130" spans="1:8" s="21" customFormat="1">
      <c r="A130" s="66"/>
      <c r="B130" s="64"/>
      <c r="C130" s="40"/>
      <c r="D130" s="23"/>
      <c r="E130" s="40"/>
      <c r="F130" s="41"/>
      <c r="G130" s="41">
        <f t="shared" si="24"/>
        <v>0</v>
      </c>
    </row>
    <row r="131" spans="1:8" s="21" customFormat="1">
      <c r="A131" s="66"/>
      <c r="B131" s="64"/>
      <c r="C131" s="40"/>
      <c r="D131" s="23"/>
      <c r="E131" s="40"/>
      <c r="F131" s="41"/>
      <c r="G131" s="41">
        <f t="shared" si="24"/>
        <v>0</v>
      </c>
    </row>
    <row r="132" spans="1:8" s="21" customFormat="1">
      <c r="A132" s="66"/>
      <c r="B132" s="64"/>
      <c r="C132" s="40"/>
      <c r="D132" s="23"/>
      <c r="E132" s="40"/>
      <c r="F132" s="41"/>
      <c r="G132" s="41">
        <f t="shared" si="24"/>
        <v>0</v>
      </c>
    </row>
    <row r="133" spans="1:8" s="21" customFormat="1">
      <c r="A133" s="66"/>
      <c r="B133" s="64"/>
      <c r="C133" s="40"/>
      <c r="D133" s="23"/>
      <c r="E133" s="40"/>
      <c r="F133" s="41"/>
      <c r="G133" s="41">
        <f t="shared" si="24"/>
        <v>0</v>
      </c>
    </row>
    <row r="134" spans="1:8" s="21" customFormat="1">
      <c r="A134" s="66"/>
      <c r="B134" s="64"/>
      <c r="C134" s="40"/>
      <c r="D134" s="23"/>
      <c r="E134" s="40"/>
      <c r="F134" s="41"/>
      <c r="G134" s="41">
        <f t="shared" si="24"/>
        <v>0</v>
      </c>
    </row>
    <row r="135" spans="1:8" s="21" customFormat="1">
      <c r="A135" s="66"/>
      <c r="B135" s="64"/>
      <c r="C135" s="40"/>
      <c r="D135" s="23"/>
      <c r="E135" s="40"/>
      <c r="F135" s="41"/>
      <c r="G135" s="41">
        <f t="shared" si="24"/>
        <v>0</v>
      </c>
    </row>
    <row r="136" spans="1:8" s="21" customFormat="1">
      <c r="A136" s="66"/>
      <c r="B136" s="64"/>
      <c r="C136" s="40"/>
      <c r="D136" s="23"/>
      <c r="E136" s="40"/>
      <c r="F136" s="41"/>
      <c r="G136" s="41">
        <f t="shared" si="24"/>
        <v>0</v>
      </c>
    </row>
    <row r="137" spans="1:8" s="21" customFormat="1">
      <c r="A137" s="66"/>
      <c r="B137" s="64"/>
      <c r="C137" s="40"/>
      <c r="D137" s="23"/>
      <c r="E137" s="40"/>
      <c r="F137" s="41"/>
      <c r="G137" s="41">
        <f t="shared" si="24"/>
        <v>0</v>
      </c>
    </row>
    <row r="138" spans="1:8" s="21" customFormat="1">
      <c r="A138" s="57"/>
      <c r="B138" s="64"/>
      <c r="C138" s="35"/>
      <c r="D138" s="23"/>
      <c r="E138" s="42"/>
      <c r="F138" s="41"/>
      <c r="G138" s="41">
        <f t="shared" si="24"/>
        <v>0</v>
      </c>
    </row>
    <row r="139" spans="1:8" s="21" customFormat="1">
      <c r="A139" s="57"/>
      <c r="B139" s="64"/>
      <c r="C139" s="30"/>
      <c r="D139" s="23"/>
      <c r="E139" s="42"/>
      <c r="F139" s="41"/>
      <c r="G139" s="41">
        <f t="shared" si="24"/>
        <v>0</v>
      </c>
    </row>
    <row r="140" spans="1:8" s="21" customFormat="1">
      <c r="A140" s="57"/>
      <c r="B140" s="64"/>
      <c r="C140" s="30"/>
      <c r="D140" s="23"/>
      <c r="E140" s="42"/>
      <c r="F140" s="41"/>
      <c r="G140" s="41">
        <f t="shared" si="24"/>
        <v>0</v>
      </c>
    </row>
    <row r="141" spans="1:8" s="1" customFormat="1">
      <c r="A141" s="59" t="s">
        <v>22</v>
      </c>
      <c r="B141" s="64">
        <f t="shared" ref="B141:G141" si="25">SUM(B128:B140)</f>
        <v>3000</v>
      </c>
      <c r="C141" s="33">
        <f t="shared" si="25"/>
        <v>750</v>
      </c>
      <c r="D141" s="33">
        <f t="shared" si="25"/>
        <v>750</v>
      </c>
      <c r="E141" s="33">
        <f t="shared" si="25"/>
        <v>750</v>
      </c>
      <c r="F141" s="33">
        <f t="shared" si="25"/>
        <v>750</v>
      </c>
      <c r="G141" s="33">
        <f t="shared" si="25"/>
        <v>3000</v>
      </c>
      <c r="H141" s="33">
        <f>SUM(C141:F141)</f>
        <v>3000</v>
      </c>
    </row>
    <row r="142" spans="1:8" s="1" customFormat="1" ht="13.5" thickBot="1">
      <c r="A142" s="59"/>
      <c r="B142" s="64"/>
      <c r="C142" s="33"/>
      <c r="D142" s="33"/>
      <c r="E142" s="33"/>
      <c r="F142" s="33"/>
      <c r="G142" s="33"/>
      <c r="H142" s="33"/>
    </row>
    <row r="143" spans="1:8" ht="16.5" thickBot="1">
      <c r="A143" s="47" t="s">
        <v>24</v>
      </c>
      <c r="B143" s="64">
        <f>+B141+B125+B117+B82+B62+B48+B43</f>
        <v>4946156.9000000004</v>
      </c>
      <c r="C143" s="64">
        <f t="shared" ref="C143:G143" si="26">+C141+C125+C117+C82+C62+C48+C43</f>
        <v>1236539.2250000001</v>
      </c>
      <c r="D143" s="64">
        <f t="shared" si="26"/>
        <v>1236539.2250000001</v>
      </c>
      <c r="E143" s="64">
        <f t="shared" si="26"/>
        <v>1236539.2250000001</v>
      </c>
      <c r="F143" s="64">
        <f t="shared" si="26"/>
        <v>1236539.2250000001</v>
      </c>
      <c r="G143" s="64">
        <f t="shared" si="26"/>
        <v>4946156.9000000004</v>
      </c>
      <c r="H143" s="24"/>
    </row>
    <row r="144" spans="1:8" s="1" customFormat="1">
      <c r="A144" s="59"/>
      <c r="B144" s="25"/>
      <c r="C144" s="33"/>
      <c r="D144" s="33"/>
      <c r="E144" s="33"/>
      <c r="F144" s="33"/>
      <c r="G144" s="33"/>
      <c r="H144" s="33"/>
    </row>
    <row r="145" spans="1:7" ht="36">
      <c r="A145" s="50" t="s">
        <v>56</v>
      </c>
      <c r="B145" s="43">
        <f t="shared" ref="B145:G145" si="27">B143+B31</f>
        <v>5286365.8500000006</v>
      </c>
      <c r="C145" s="43">
        <f t="shared" si="27"/>
        <v>1321591.4625000001</v>
      </c>
      <c r="D145" s="43">
        <f t="shared" si="27"/>
        <v>1321591.4625000001</v>
      </c>
      <c r="E145" s="43">
        <f t="shared" si="27"/>
        <v>1321591.4625000001</v>
      </c>
      <c r="F145" s="43">
        <f t="shared" si="27"/>
        <v>1321591.4625000001</v>
      </c>
      <c r="G145" s="44">
        <f t="shared" si="27"/>
        <v>5286365.8500000006</v>
      </c>
    </row>
    <row r="149" spans="1:7">
      <c r="A149" s="59"/>
      <c r="B149" s="25"/>
      <c r="C149" s="19"/>
      <c r="D149" s="19"/>
    </row>
  </sheetData>
  <mergeCells count="1">
    <mergeCell ref="B3:D3"/>
  </mergeCells>
  <printOptions horizontalCentered="1" gridLines="1"/>
  <pageMargins left="0.27" right="0.25" top="0.6" bottom="0.56000000000000005" header="0.27" footer="0.21"/>
  <pageSetup scale="82" fitToHeight="4" orientation="landscape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FY14 1000</vt:lpstr>
      <vt:lpstr>FY14 2000</vt:lpstr>
      <vt:lpstr>FY14 3000</vt:lpstr>
      <vt:lpstr>FY14 4000</vt:lpstr>
      <vt:lpstr>FY14 5000</vt:lpstr>
      <vt:lpstr>FY13 1000</vt:lpstr>
      <vt:lpstr>FY13 2000 </vt:lpstr>
      <vt:lpstr>FY13 3000</vt:lpstr>
      <vt:lpstr>FY13 4000 </vt:lpstr>
      <vt:lpstr>FY13 5000</vt:lpstr>
      <vt:lpstr>Sheet1</vt:lpstr>
      <vt:lpstr>'FY13 1000'!Print_Area</vt:lpstr>
      <vt:lpstr>'FY13 2000 '!Print_Area</vt:lpstr>
      <vt:lpstr>'FY13 3000'!Print_Area</vt:lpstr>
      <vt:lpstr>'FY13 4000 '!Print_Area</vt:lpstr>
      <vt:lpstr>'FY13 5000'!Print_Area</vt:lpstr>
      <vt:lpstr>'FY14 1000'!Print_Area</vt:lpstr>
      <vt:lpstr>'FY14 2000'!Print_Area</vt:lpstr>
      <vt:lpstr>'FY14 3000'!Print_Area</vt:lpstr>
      <vt:lpstr>'FY14 4000'!Print_Area</vt:lpstr>
      <vt:lpstr>'FY14 5000'!Print_Area</vt:lpstr>
      <vt:lpstr>'FY13 1000'!Print_Titles</vt:lpstr>
      <vt:lpstr>'FY13 2000 '!Print_Titles</vt:lpstr>
      <vt:lpstr>'FY13 3000'!Print_Titles</vt:lpstr>
      <vt:lpstr>'FY13 4000 '!Print_Titles</vt:lpstr>
      <vt:lpstr>'FY13 5000'!Print_Titles</vt:lpstr>
      <vt:lpstr>'FY14 1000'!Print_Titles</vt:lpstr>
      <vt:lpstr>'FY14 2000'!Print_Titles</vt:lpstr>
      <vt:lpstr>'FY14 3000'!Print_Titles</vt:lpstr>
      <vt:lpstr>'FY14 4000'!Print_Titles</vt:lpstr>
      <vt:lpstr>'FY14 5000'!Print_Titles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earica.simmons</cp:lastModifiedBy>
  <cp:lastPrinted>2013-04-03T14:49:18Z</cp:lastPrinted>
  <dcterms:created xsi:type="dcterms:W3CDTF">2005-04-20T22:51:54Z</dcterms:created>
  <dcterms:modified xsi:type="dcterms:W3CDTF">2013-04-03T19:12:20Z</dcterms:modified>
</cp:coreProperties>
</file>