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605" yWindow="60" windowWidth="20730" windowHeight="11700" tabRatio="500" activeTab="2"/>
  </bookViews>
  <sheets>
    <sheet name="FY14" sheetId="7" r:id="rId1"/>
    <sheet name="FY14 Proj Enrollment by School" sheetId="2" r:id="rId2"/>
    <sheet name="FY14 Sped Enrollment by School" sheetId="8" r:id="rId3"/>
    <sheet name="FY14 ELL Enrollment by School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udgetcategory">[1]Sheet2!$A$2:$A$9</definedName>
    <definedName name="Excel_BuiltIn_Sheet_Title_2">"Enrollment "</definedName>
    <definedName name="Foundation">#REF!</definedName>
    <definedName name="Funding_Sources">'[2]Z-Pick Lists'!$G$2:$G$14</definedName>
    <definedName name="FY14ELLStaffing">'FY14 ELL Enrollment by School'!$A$1:$T$110</definedName>
    <definedName name="LEP">'[3]Enrollment '!#REF!</definedName>
    <definedName name="NEP">'[3]Enrollment '!#REF!</definedName>
    <definedName name="Ninety_Percent" localSheetId="2">#REF!</definedName>
    <definedName name="Ninety_Percent">#REF!</definedName>
    <definedName name="Ninety_Percent_Sum">'[4]Allocation Sheet'!#REF!</definedName>
    <definedName name="Schools">'[5]Z-Pick Lists'!$D$2:$D$126</definedName>
    <definedName name="Special_Ed2">'[3]Enrollment '!#REF!</definedName>
    <definedName name="Special_Ed3">'[3]Enrollment '!#REF!</definedName>
    <definedName name="Special_Ed4">'[3]Enrollment 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1" i="8" l="1"/>
  <c r="L111" i="8"/>
  <c r="K111" i="8"/>
  <c r="J111" i="8"/>
  <c r="I111" i="8"/>
  <c r="H111" i="8"/>
  <c r="G111" i="8"/>
  <c r="F111" i="8"/>
  <c r="E111" i="8"/>
  <c r="D111" i="8"/>
  <c r="C111" i="8"/>
  <c r="S111" i="2" l="1"/>
  <c r="S113" i="2" s="1"/>
  <c r="E32" i="7"/>
  <c r="G32" i="7" s="1"/>
  <c r="E23" i="7"/>
  <c r="E24" i="7"/>
  <c r="G24" i="7" s="1"/>
  <c r="E25" i="7"/>
  <c r="F25" i="7" s="1"/>
  <c r="E26" i="7"/>
  <c r="G26" i="7" s="1"/>
  <c r="C27" i="7"/>
  <c r="G27" i="7" s="1"/>
  <c r="E27" i="7"/>
  <c r="E2" i="7"/>
  <c r="F2" i="7" s="1"/>
  <c r="F20" i="7" s="1"/>
  <c r="E3" i="7"/>
  <c r="G3" i="7" s="1"/>
  <c r="E4" i="7"/>
  <c r="G4" i="7" s="1"/>
  <c r="E5" i="7"/>
  <c r="F5" i="7" s="1"/>
  <c r="E6" i="7"/>
  <c r="F6" i="7" s="1"/>
  <c r="E7" i="7"/>
  <c r="G7" i="7" s="1"/>
  <c r="E8" i="7"/>
  <c r="F8" i="7" s="1"/>
  <c r="E9" i="7"/>
  <c r="F9" i="7" s="1"/>
  <c r="E10" i="7"/>
  <c r="G10" i="7" s="1"/>
  <c r="E11" i="7"/>
  <c r="G11" i="7" s="1"/>
  <c r="E12" i="7"/>
  <c r="F12" i="7" s="1"/>
  <c r="E13" i="7"/>
  <c r="F13" i="7" s="1"/>
  <c r="E14" i="7"/>
  <c r="G14" i="7" s="1"/>
  <c r="E15" i="7"/>
  <c r="G15" i="7" s="1"/>
  <c r="E16" i="7"/>
  <c r="F16" i="7" s="1"/>
  <c r="E17" i="7"/>
  <c r="F17" i="7" s="1"/>
  <c r="E18" i="7"/>
  <c r="F18" i="7" s="1"/>
  <c r="E19" i="7"/>
  <c r="G19" i="7" s="1"/>
  <c r="F32" i="7"/>
  <c r="B27" i="7"/>
  <c r="B23" i="7"/>
  <c r="B24" i="7"/>
  <c r="F24" i="7"/>
  <c r="B25" i="7"/>
  <c r="B26" i="7"/>
  <c r="F26" i="7" s="1"/>
  <c r="F3" i="7"/>
  <c r="F7" i="7"/>
  <c r="F10" i="7"/>
  <c r="F19" i="7"/>
  <c r="C28" i="7"/>
  <c r="H20" i="7"/>
  <c r="C20" i="7"/>
  <c r="B20" i="7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C111" i="2"/>
  <c r="F14" i="7" l="1"/>
  <c r="F23" i="7"/>
  <c r="F28" i="7" s="1"/>
  <c r="F11" i="7"/>
  <c r="F4" i="7"/>
  <c r="F27" i="7"/>
  <c r="G18" i="7"/>
  <c r="G16" i="7"/>
  <c r="G12" i="7"/>
  <c r="G8" i="7"/>
  <c r="G6" i="7"/>
  <c r="G2" i="7"/>
  <c r="G20" i="7" s="1"/>
  <c r="F15" i="7"/>
  <c r="B28" i="7"/>
  <c r="G17" i="7"/>
  <c r="G13" i="7"/>
  <c r="G9" i="7"/>
  <c r="G5" i="7"/>
  <c r="G25" i="7"/>
  <c r="G23" i="7"/>
  <c r="G28" i="7" s="1"/>
</calcChain>
</file>

<file path=xl/sharedStrings.xml><?xml version="1.0" encoding="utf-8"?>
<sst xmlns="http://schemas.openxmlformats.org/spreadsheetml/2006/main" count="747" uniqueCount="190">
  <si>
    <t>Total</t>
  </si>
  <si>
    <t>Pre-School</t>
  </si>
  <si>
    <t>Kindergarten</t>
  </si>
  <si>
    <t>Ungraded</t>
  </si>
  <si>
    <t>School</t>
  </si>
  <si>
    <t>School Configuration</t>
  </si>
  <si>
    <t xml:space="preserve">1st 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</si>
  <si>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</si>
  <si>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</si>
  <si>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</si>
  <si>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</si>
  <si>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</si>
  <si>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</si>
  <si>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</si>
  <si>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</si>
  <si>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</si>
  <si>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</si>
  <si>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</si>
  <si>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Adult</t>
  </si>
  <si>
    <t>Aiton ES</t>
  </si>
  <si>
    <t>Elementary School</t>
  </si>
  <si>
    <t>Amidon-Bowen ES</t>
  </si>
  <si>
    <t>Anacostia HS</t>
  </si>
  <si>
    <t>High School</t>
  </si>
  <si>
    <t>Ballou HS</t>
  </si>
  <si>
    <t>Ballou STAY</t>
  </si>
  <si>
    <t>STAY</t>
  </si>
  <si>
    <t>Bancroft ES</t>
  </si>
  <si>
    <t>Barnard ES</t>
  </si>
  <si>
    <t>Beers ES</t>
  </si>
  <si>
    <t>Benjamin Banneker HS</t>
  </si>
  <si>
    <t>Brent ES</t>
  </si>
  <si>
    <t>Brightwood EC</t>
  </si>
  <si>
    <t>Education Campus</t>
  </si>
  <si>
    <t>Brookland EC @ Bunker Hill</t>
  </si>
  <si>
    <t>Browne EC</t>
  </si>
  <si>
    <t>Bruce-Monroe ES @ Park View</t>
  </si>
  <si>
    <t>Burroughs EC</t>
  </si>
  <si>
    <t>Burrville ES</t>
  </si>
  <si>
    <t>C.W. Harris ES</t>
  </si>
  <si>
    <t>Capitol Hill Montesorri</t>
  </si>
  <si>
    <t>Cardozo EC</t>
  </si>
  <si>
    <t>CHOICE Academy</t>
  </si>
  <si>
    <t>Alternative School</t>
  </si>
  <si>
    <t>Cleveland ES</t>
  </si>
  <si>
    <t>Columbia Heights EC (CHEC)</t>
  </si>
  <si>
    <t>Coolidge HS</t>
  </si>
  <si>
    <t>Deal MS</t>
  </si>
  <si>
    <t>Middle School</t>
  </si>
  <si>
    <t>Drew ES</t>
  </si>
  <si>
    <t>Dunbar HS</t>
  </si>
  <si>
    <t>Eastern HS</t>
  </si>
  <si>
    <t>Eaton ES</t>
  </si>
  <si>
    <t>Eliot-Hine MS</t>
  </si>
  <si>
    <t>Ellington School of the Arts</t>
  </si>
  <si>
    <t>Garfield ES</t>
  </si>
  <si>
    <t>Garrison ES</t>
  </si>
  <si>
    <t>H.D. Cooke ES</t>
  </si>
  <si>
    <t>Hardy MS</t>
  </si>
  <si>
    <t>Hart MS</t>
  </si>
  <si>
    <t>Hearst ES</t>
  </si>
  <si>
    <t>Hendley ES</t>
  </si>
  <si>
    <t>Houston ES</t>
  </si>
  <si>
    <t>Hyde-Addison ES</t>
  </si>
  <si>
    <t>Incarcerated Youth Program</t>
  </si>
  <si>
    <t>Janney ES</t>
  </si>
  <si>
    <t>Jefferson Academy Middle</t>
  </si>
  <si>
    <t>Johnson, John Hayden MS</t>
  </si>
  <si>
    <t>Kelly Miller MS</t>
  </si>
  <si>
    <t>Ketcham ES</t>
  </si>
  <si>
    <t>Key ES</t>
  </si>
  <si>
    <t>Kimball ES</t>
  </si>
  <si>
    <t>King, M.L. ES</t>
  </si>
  <si>
    <t>Kramer MS</t>
  </si>
  <si>
    <t>Lafayette ES</t>
  </si>
  <si>
    <t>Langdon EC</t>
  </si>
  <si>
    <t>Langley ES</t>
  </si>
  <si>
    <t>LaSalle-Backus EC</t>
  </si>
  <si>
    <t>Leckie ES</t>
  </si>
  <si>
    <t>Ludlow-Taylor ES</t>
  </si>
  <si>
    <t>Luke Moore  HS</t>
  </si>
  <si>
    <t>Malcolm X ES</t>
  </si>
  <si>
    <t>Mamie D. Lee School</t>
  </si>
  <si>
    <t>SPED Center</t>
  </si>
  <si>
    <t>Mann ES</t>
  </si>
  <si>
    <t>Marie Reed ES</t>
  </si>
  <si>
    <t>Maury ES</t>
  </si>
  <si>
    <t>McKinley Technology EC</t>
  </si>
  <si>
    <t>Miner ES</t>
  </si>
  <si>
    <t>Moten ES</t>
  </si>
  <si>
    <t>Murch ES</t>
  </si>
  <si>
    <t>Nalle ES</t>
  </si>
  <si>
    <t>Noyes EC</t>
  </si>
  <si>
    <t>Orr ES</t>
  </si>
  <si>
    <t>Oyster-Adams Bilingual School</t>
  </si>
  <si>
    <t>Patterson ES</t>
  </si>
  <si>
    <t>Payne ES</t>
  </si>
  <si>
    <t>Peabody ES</t>
  </si>
  <si>
    <t>Phelps ACE HS</t>
  </si>
  <si>
    <t>Plummer ES</t>
  </si>
  <si>
    <t>Powell ES</t>
  </si>
  <si>
    <t>Randle Highlands ES</t>
  </si>
  <si>
    <t>Raymond EC</t>
  </si>
  <si>
    <t>Roosevelt HS</t>
  </si>
  <si>
    <t>Roosevelt STAY</t>
  </si>
  <si>
    <t>Ross ES</t>
  </si>
  <si>
    <t>Savoy ES</t>
  </si>
  <si>
    <t>School Without Walls</t>
  </si>
  <si>
    <t>School-Within-a-School</t>
  </si>
  <si>
    <t>Seaton ES</t>
  </si>
  <si>
    <t>Sharpe Health School</t>
  </si>
  <si>
    <t>Shepherd ES</t>
  </si>
  <si>
    <t>Simon ES</t>
  </si>
  <si>
    <t>Smothers ES</t>
  </si>
  <si>
    <t>Sousa MS</t>
  </si>
  <si>
    <t>Stanton ES</t>
  </si>
  <si>
    <t>Stoddert ES</t>
  </si>
  <si>
    <t>Stuart-Hobson MS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</si>
  <si>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</si>
  <si>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</si>
  <si>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</si>
  <si>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</si>
  <si>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</si>
  <si>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</si>
  <si>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</si>
  <si>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Walker-Jones EC</t>
  </si>
  <si>
    <t>Washington Metropolitan HS</t>
  </si>
  <si>
    <t>Watkins ES</t>
  </si>
  <si>
    <t>West EC</t>
  </si>
  <si>
    <t>Wheatley EC</t>
  </si>
  <si>
    <t>Whittier EC</t>
  </si>
  <si>
    <t>Wilson HS</t>
  </si>
  <si>
    <t>Wilson JO ES</t>
  </si>
  <si>
    <t>Woodson, H.D. HS</t>
  </si>
  <si>
    <t>Youth Services Center</t>
  </si>
  <si>
    <t xml:space="preserve"> </t>
  </si>
  <si>
    <t>School Without Walls HS</t>
  </si>
  <si>
    <t>Pre-
Kindergarten</t>
  </si>
  <si>
    <t>Enrollment Reserve</t>
  </si>
  <si>
    <t>N/A</t>
  </si>
  <si>
    <t>Grade Level</t>
  </si>
  <si>
    <t>DC FY 2014 Total Budgeted Enrollment</t>
  </si>
  <si>
    <t>OSSE FY 2014 Total Budgeted Enrollment</t>
  </si>
  <si>
    <t>Per Pupil Allocation (Rounded)</t>
  </si>
  <si>
    <t>DCPS Projection Total Dollars</t>
  </si>
  <si>
    <t>OSSE Projection Total Dollars</t>
  </si>
  <si>
    <t>FY13 Gen Ed Enrollment</t>
  </si>
  <si>
    <t>Pre-K-3</t>
  </si>
  <si>
    <t>PRE-K-4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</si>
  <si>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</si>
  <si>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</si>
  <si>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</si>
  <si>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</si>
  <si>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</si>
  <si>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</si>
  <si>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</si>
  <si>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</si>
  <si>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</si>
  <si>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</si>
  <si>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</si>
  <si>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</si>
  <si>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Alternative</t>
  </si>
  <si>
    <t>Special Ed Schools</t>
  </si>
  <si>
    <t>Subtotal General Education</t>
  </si>
  <si>
    <t>Special Education</t>
  </si>
  <si>
    <t>FY13 Special Ed Enrollment</t>
  </si>
  <si>
    <t>Level 1</t>
  </si>
  <si>
    <t>Level 2</t>
  </si>
  <si>
    <t>Level 3</t>
  </si>
  <si>
    <t>Level 4</t>
  </si>
  <si>
    <t>Special Education Capacity</t>
  </si>
  <si>
    <t>Subtotal  for Special Ed</t>
  </si>
  <si>
    <t>English as a Second Language</t>
  </si>
  <si>
    <t>FY13 ELL Enrollment</t>
  </si>
  <si>
    <t>LEP/NEP</t>
  </si>
  <si>
    <t>School Name</t>
  </si>
  <si>
    <t>0 - 8</t>
  </si>
  <si>
    <t>8.1 - 16</t>
  </si>
  <si>
    <t>16.1 - 24</t>
  </si>
  <si>
    <t>FTA</t>
  </si>
  <si>
    <t>FTECA</t>
  </si>
  <si>
    <t>FTB</t>
  </si>
  <si>
    <t>FTI</t>
  </si>
  <si>
    <t>FTL</t>
  </si>
  <si>
    <t>FTN</t>
  </si>
  <si>
    <t>FTO</t>
  </si>
  <si>
    <t>TOTAL</t>
  </si>
  <si>
    <t>Spingarn HS (Pending Placement)</t>
  </si>
  <si>
    <t>High School (CLOSED)</t>
  </si>
  <si>
    <t>Final School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</si>
</sst>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_(&quot;$&quot;* #,##0_);_(&quot;$&quot;* \(#,##0\);_(&quot;$&quot;* &quot;-&quot;??_);_(@_)"/>
    <numFmt numFmtId="167" formatCode="_(* #,##0_);_(* \(#,##0\);_(* &quot;-&quot;??_);_(@_)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imes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u/>
      <sz val="8.5"/>
      <color indexed="12"/>
      <name val="Arial"/>
      <family val="2"/>
    </font>
    <font>
      <b/>
      <i/>
      <sz val="16"/>
      <name val="Helv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0"/>
      <name val="Calibri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40">
    <xf numFmtId="0" fontId="0" fillId="0" borderId="0"/>
    <xf numFmtId="0" fontId="4" fillId="2" borderId="1" applyNumberFormat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11" fillId="0" borderId="0"/>
    <xf numFmtId="0" fontId="8" fillId="0" borderId="0"/>
    <xf numFmtId="0" fontId="9" fillId="0" borderId="0"/>
    <xf numFmtId="0" fontId="6" fillId="0" borderId="0">
      <alignment vertical="center"/>
    </xf>
    <xf numFmtId="0" fontId="12" fillId="0" borderId="0"/>
    <xf numFmtId="0" fontId="13" fillId="0" borderId="0"/>
    <xf numFmtId="0" fontId="8" fillId="0" borderId="0"/>
    <xf numFmtId="0" fontId="14" fillId="0" borderId="0"/>
    <xf numFmtId="0" fontId="15" fillId="0" borderId="0">
      <alignment vertical="top"/>
    </xf>
    <xf numFmtId="0" fontId="6" fillId="0" borderId="0"/>
    <xf numFmtId="0" fontId="15" fillId="0" borderId="0">
      <alignment vertical="top"/>
    </xf>
    <xf numFmtId="0" fontId="14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2" fillId="0" borderId="0"/>
    <xf numFmtId="0" fontId="16" fillId="0" borderId="0"/>
    <xf numFmtId="0" fontId="8" fillId="0" borderId="0"/>
    <xf numFmtId="0" fontId="8" fillId="0" borderId="0"/>
    <xf numFmtId="0" fontId="2" fillId="0" borderId="0"/>
    <xf numFmtId="0" fontId="14" fillId="0" borderId="0"/>
    <xf numFmtId="0" fontId="7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6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Font="1"/>
    <xf numFmtId="49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20" fillId="0" borderId="0" xfId="94" applyFont="1"/>
    <xf numFmtId="0" fontId="20" fillId="0" borderId="0" xfId="94" quotePrefix="1" applyFont="1"/>
    <xf numFmtId="0" fontId="20" fillId="0" borderId="0" xfId="94" applyFont="1" applyAlignment="1">
      <alignment horizontal="center" vertical="center"/>
    </xf>
    <xf numFmtId="0" fontId="20" fillId="0" borderId="2" xfId="94" quotePrefix="1" applyFont="1" applyBorder="1" applyAlignment="1">
      <alignment horizontal="center" vertical="center"/>
    </xf>
    <xf numFmtId="3" fontId="20" fillId="0" borderId="0" xfId="94" quotePrefix="1" applyNumberFormat="1" applyFont="1"/>
    <xf numFmtId="0" fontId="3" fillId="3" borderId="0" xfId="94" applyFont="1" applyFill="1"/>
    <xf numFmtId="3" fontId="3" fillId="3" borderId="0" xfId="94" applyNumberFormat="1" applyFont="1" applyFill="1"/>
    <xf numFmtId="0" fontId="22" fillId="0" borderId="0" xfId="45" applyFont="1" applyAlignment="1">
      <alignment wrapText="1"/>
    </xf>
    <xf numFmtId="42" fontId="23" fillId="0" borderId="5" xfId="45" applyNumberFormat="1" applyFont="1" applyBorder="1" applyAlignment="1">
      <alignment wrapText="1"/>
    </xf>
    <xf numFmtId="0" fontId="23" fillId="0" borderId="8" xfId="45" applyFont="1" applyFill="1" applyBorder="1" applyAlignment="1">
      <alignment horizontal="center" vertical="center" wrapText="1"/>
    </xf>
    <xf numFmtId="0" fontId="23" fillId="0" borderId="9" xfId="45" applyFont="1" applyFill="1" applyBorder="1" applyAlignment="1">
      <alignment horizontal="center" vertical="center" wrapText="1"/>
    </xf>
    <xf numFmtId="0" fontId="24" fillId="0" borderId="9" xfId="45" applyFont="1" applyFill="1" applyBorder="1" applyAlignment="1">
      <alignment horizontal="center" vertical="center" wrapText="1"/>
    </xf>
    <xf numFmtId="44" fontId="23" fillId="0" borderId="9" xfId="22" applyFont="1" applyFill="1" applyBorder="1" applyAlignment="1">
      <alignment horizontal="center" vertical="center" wrapText="1"/>
    </xf>
    <xf numFmtId="42" fontId="23" fillId="5" borderId="10" xfId="22" applyNumberFormat="1" applyFont="1" applyFill="1" applyBorder="1" applyAlignment="1">
      <alignment horizontal="center" vertical="center" wrapText="1"/>
    </xf>
    <xf numFmtId="0" fontId="21" fillId="4" borderId="11" xfId="45" applyFont="1" applyFill="1" applyBorder="1" applyAlignment="1">
      <alignment horizontal="center" vertical="center" wrapText="1"/>
    </xf>
    <xf numFmtId="0" fontId="23" fillId="0" borderId="0" xfId="45" applyFont="1" applyFill="1" applyBorder="1" applyAlignment="1">
      <alignment horizontal="center" vertical="center" wrapText="1"/>
    </xf>
    <xf numFmtId="0" fontId="22" fillId="0" borderId="0" xfId="45" applyFont="1" applyFill="1" applyBorder="1" applyAlignment="1">
      <alignment wrapText="1"/>
    </xf>
    <xf numFmtId="0" fontId="25" fillId="0" borderId="4" xfId="45" applyFont="1" applyBorder="1" applyAlignment="1">
      <alignment wrapText="1"/>
    </xf>
    <xf numFmtId="41" fontId="25" fillId="0" borderId="0" xfId="139" applyNumberFormat="1" applyFont="1" applyFill="1" applyBorder="1" applyAlignment="1">
      <alignment wrapText="1"/>
    </xf>
    <xf numFmtId="0" fontId="25" fillId="0" borderId="0" xfId="45" applyFont="1" applyBorder="1" applyAlignment="1">
      <alignment wrapText="1"/>
    </xf>
    <xf numFmtId="166" fontId="25" fillId="0" borderId="0" xfId="45" applyNumberFormat="1" applyFont="1" applyBorder="1" applyAlignment="1">
      <alignment wrapText="1"/>
    </xf>
    <xf numFmtId="42" fontId="25" fillId="5" borderId="5" xfId="22" applyNumberFormat="1" applyFont="1" applyFill="1" applyBorder="1" applyAlignment="1">
      <alignment wrapText="1"/>
    </xf>
    <xf numFmtId="3" fontId="25" fillId="4" borderId="11" xfId="139" applyNumberFormat="1" applyFont="1" applyFill="1" applyBorder="1" applyAlignment="1">
      <alignment wrapText="1"/>
    </xf>
    <xf numFmtId="43" fontId="22" fillId="0" borderId="0" xfId="45" applyNumberFormat="1" applyFont="1" applyFill="1" applyBorder="1" applyAlignment="1">
      <alignment wrapText="1"/>
    </xf>
    <xf numFmtId="1" fontId="22" fillId="0" borderId="0" xfId="45" applyNumberFormat="1" applyFont="1" applyFill="1" applyBorder="1" applyAlignment="1">
      <alignment wrapText="1"/>
    </xf>
    <xf numFmtId="0" fontId="25" fillId="0" borderId="4" xfId="45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16" fontId="25" fillId="0" borderId="4" xfId="45" applyNumberFormat="1" applyFont="1" applyFill="1" applyBorder="1" applyAlignment="1">
      <alignment wrapText="1"/>
    </xf>
    <xf numFmtId="41" fontId="25" fillId="0" borderId="0" xfId="45" applyNumberFormat="1" applyFont="1" applyFill="1" applyBorder="1" applyAlignment="1">
      <alignment wrapText="1"/>
    </xf>
    <xf numFmtId="3" fontId="25" fillId="4" borderId="11" xfId="45" applyNumberFormat="1" applyFont="1" applyFill="1" applyBorder="1" applyAlignment="1">
      <alignment wrapText="1"/>
    </xf>
    <xf numFmtId="3" fontId="21" fillId="4" borderId="11" xfId="45" applyNumberFormat="1" applyFont="1" applyFill="1" applyBorder="1" applyAlignment="1">
      <alignment wrapText="1"/>
    </xf>
    <xf numFmtId="16" fontId="25" fillId="0" borderId="6" xfId="45" applyNumberFormat="1" applyFont="1" applyFill="1" applyBorder="1" applyAlignment="1">
      <alignment wrapText="1"/>
    </xf>
    <xf numFmtId="41" fontId="25" fillId="0" borderId="7" xfId="45" applyNumberFormat="1" applyFont="1" applyFill="1" applyBorder="1" applyAlignment="1">
      <alignment wrapText="1"/>
    </xf>
    <xf numFmtId="0" fontId="25" fillId="0" borderId="7" xfId="45" applyFont="1" applyFill="1" applyBorder="1" applyAlignment="1">
      <alignment wrapText="1"/>
    </xf>
    <xf numFmtId="166" fontId="25" fillId="0" borderId="7" xfId="45" applyNumberFormat="1" applyFont="1" applyBorder="1" applyAlignment="1">
      <alignment wrapText="1"/>
    </xf>
    <xf numFmtId="42" fontId="25" fillId="5" borderId="12" xfId="22" applyNumberFormat="1" applyFont="1" applyFill="1" applyBorder="1" applyAlignment="1">
      <alignment wrapText="1"/>
    </xf>
    <xf numFmtId="0" fontId="26" fillId="0" borderId="13" xfId="45" applyFont="1" applyFill="1" applyBorder="1" applyAlignment="1">
      <alignment wrapText="1"/>
    </xf>
    <xf numFmtId="167" fontId="23" fillId="0" borderId="2" xfId="10" applyNumberFormat="1" applyFont="1" applyFill="1" applyBorder="1" applyAlignment="1">
      <alignment wrapText="1"/>
    </xf>
    <xf numFmtId="44" fontId="23" fillId="0" borderId="2" xfId="10" applyNumberFormat="1" applyFont="1" applyFill="1" applyBorder="1" applyAlignment="1">
      <alignment wrapText="1"/>
    </xf>
    <xf numFmtId="167" fontId="23" fillId="5" borderId="14" xfId="10" applyNumberFormat="1" applyFont="1" applyFill="1" applyBorder="1" applyAlignment="1">
      <alignment wrapText="1"/>
    </xf>
    <xf numFmtId="167" fontId="23" fillId="0" borderId="0" xfId="10" applyNumberFormat="1" applyFont="1" applyFill="1" applyBorder="1" applyAlignment="1">
      <alignment wrapText="1"/>
    </xf>
    <xf numFmtId="0" fontId="26" fillId="0" borderId="4" xfId="45" applyFont="1" applyFill="1" applyBorder="1" applyAlignment="1">
      <alignment wrapText="1"/>
    </xf>
    <xf numFmtId="0" fontId="23" fillId="0" borderId="0" xfId="45" applyFont="1" applyFill="1" applyBorder="1" applyAlignment="1">
      <alignment wrapText="1"/>
    </xf>
    <xf numFmtId="44" fontId="23" fillId="0" borderId="0" xfId="45" applyNumberFormat="1" applyFont="1" applyFill="1" applyBorder="1" applyAlignment="1">
      <alignment wrapText="1"/>
    </xf>
    <xf numFmtId="0" fontId="21" fillId="4" borderId="0" xfId="45" applyFont="1" applyFill="1" applyBorder="1" applyAlignment="1">
      <alignment wrapText="1"/>
    </xf>
    <xf numFmtId="0" fontId="23" fillId="0" borderId="4" xfId="45" applyFont="1" applyFill="1" applyBorder="1" applyAlignment="1">
      <alignment wrapText="1"/>
    </xf>
    <xf numFmtId="42" fontId="25" fillId="0" borderId="5" xfId="22" applyNumberFormat="1" applyFont="1" applyBorder="1" applyAlignment="1">
      <alignment wrapText="1"/>
    </xf>
    <xf numFmtId="0" fontId="21" fillId="0" borderId="6" xfId="45" applyFont="1" applyFill="1" applyBorder="1" applyAlignment="1">
      <alignment wrapText="1"/>
    </xf>
    <xf numFmtId="41" fontId="23" fillId="0" borderId="15" xfId="45" applyNumberFormat="1" applyFont="1" applyFill="1" applyBorder="1" applyAlignment="1">
      <alignment wrapText="1"/>
    </xf>
    <xf numFmtId="44" fontId="23" fillId="0" borderId="15" xfId="45" applyNumberFormat="1" applyFont="1" applyFill="1" applyBorder="1" applyAlignment="1">
      <alignment wrapText="1"/>
    </xf>
    <xf numFmtId="41" fontId="23" fillId="5" borderId="16" xfId="45" applyNumberFormat="1" applyFont="1" applyFill="1" applyBorder="1" applyAlignment="1">
      <alignment wrapText="1"/>
    </xf>
    <xf numFmtId="0" fontId="27" fillId="0" borderId="4" xfId="45" applyFont="1" applyFill="1" applyBorder="1" applyAlignment="1">
      <alignment wrapText="1"/>
    </xf>
    <xf numFmtId="0" fontId="23" fillId="0" borderId="13" xfId="45" applyFont="1" applyFill="1" applyBorder="1" applyAlignment="1">
      <alignment wrapText="1"/>
    </xf>
    <xf numFmtId="41" fontId="23" fillId="0" borderId="2" xfId="45" applyNumberFormat="1" applyFont="1" applyFill="1" applyBorder="1" applyAlignment="1">
      <alignment wrapText="1"/>
    </xf>
    <xf numFmtId="0" fontId="23" fillId="0" borderId="2" xfId="45" applyFont="1" applyFill="1" applyBorder="1" applyAlignment="1">
      <alignment wrapText="1"/>
    </xf>
    <xf numFmtId="166" fontId="23" fillId="0" borderId="0" xfId="45" applyNumberFormat="1" applyFont="1" applyBorder="1" applyAlignment="1">
      <alignment wrapText="1"/>
    </xf>
    <xf numFmtId="42" fontId="23" fillId="5" borderId="14" xfId="22" applyNumberFormat="1" applyFont="1" applyFill="1" applyBorder="1" applyAlignment="1">
      <alignment wrapText="1"/>
    </xf>
    <xf numFmtId="44" fontId="23" fillId="0" borderId="3" xfId="45" applyNumberFormat="1" applyFont="1" applyFill="1" applyBorder="1" applyAlignment="1">
      <alignment wrapText="1"/>
    </xf>
    <xf numFmtId="0" fontId="22" fillId="0" borderId="0" xfId="45" applyFont="1" applyFill="1" applyAlignment="1">
      <alignment wrapText="1"/>
    </xf>
    <xf numFmtId="0" fontId="21" fillId="0" borderId="0" xfId="45" applyFont="1" applyFill="1" applyAlignment="1">
      <alignment wrapText="1"/>
    </xf>
    <xf numFmtId="0" fontId="23" fillId="6" borderId="9" xfId="45" applyFont="1" applyFill="1" applyBorder="1" applyAlignment="1">
      <alignment horizontal="center" vertical="center" wrapText="1"/>
    </xf>
    <xf numFmtId="41" fontId="25" fillId="6" borderId="0" xfId="139" applyNumberFormat="1" applyFont="1" applyFill="1" applyBorder="1" applyAlignment="1">
      <alignment wrapText="1"/>
    </xf>
    <xf numFmtId="41" fontId="25" fillId="6" borderId="0" xfId="45" applyNumberFormat="1" applyFont="1" applyFill="1" applyBorder="1" applyAlignment="1">
      <alignment wrapText="1"/>
    </xf>
    <xf numFmtId="41" fontId="25" fillId="6" borderId="7" xfId="45" applyNumberFormat="1" applyFont="1" applyFill="1" applyBorder="1" applyAlignment="1">
      <alignment wrapText="1"/>
    </xf>
    <xf numFmtId="167" fontId="23" fillId="6" borderId="2" xfId="10" applyNumberFormat="1" applyFont="1" applyFill="1" applyBorder="1" applyAlignment="1">
      <alignment wrapText="1"/>
    </xf>
    <xf numFmtId="0" fontId="23" fillId="6" borderId="0" xfId="45" applyFont="1" applyFill="1" applyBorder="1" applyAlignment="1">
      <alignment wrapText="1"/>
    </xf>
    <xf numFmtId="41" fontId="23" fillId="6" borderId="15" xfId="45" applyNumberFormat="1" applyFont="1" applyFill="1" applyBorder="1" applyAlignment="1">
      <alignment wrapText="1"/>
    </xf>
    <xf numFmtId="41" fontId="23" fillId="6" borderId="2" xfId="45" applyNumberFormat="1" applyFont="1" applyFill="1" applyBorder="1" applyAlignment="1">
      <alignment wrapText="1"/>
    </xf>
    <xf numFmtId="0" fontId="22" fillId="6" borderId="0" xfId="45" applyFont="1" applyFill="1" applyAlignment="1">
      <alignment wrapText="1"/>
    </xf>
    <xf numFmtId="0" fontId="12" fillId="0" borderId="2" xfId="85" applyFont="1" applyBorder="1" applyAlignment="1">
      <alignment horizontal="center" vertical="center"/>
    </xf>
    <xf numFmtId="0" fontId="12" fillId="0" borderId="2" xfId="85" applyFont="1" applyBorder="1" applyAlignment="1">
      <alignment horizontal="right"/>
    </xf>
    <xf numFmtId="0" fontId="12" fillId="0" borderId="0" xfId="85" applyFont="1" applyAlignment="1">
      <alignment horizontal="right"/>
    </xf>
    <xf numFmtId="0" fontId="12" fillId="0" borderId="0" xfId="85" applyAlignment="1">
      <alignment horizontal="left"/>
    </xf>
    <xf numFmtId="1" fontId="12" fillId="0" borderId="0" xfId="85" applyNumberFormat="1" applyAlignment="1">
      <alignment horizontal="right"/>
    </xf>
    <xf numFmtId="0" fontId="12" fillId="0" borderId="0" xfId="85" applyAlignment="1">
      <alignment horizontal="right"/>
    </xf>
    <xf numFmtId="0" fontId="28" fillId="3" borderId="0" xfId="85" applyFont="1" applyFill="1" applyAlignment="1">
      <alignment horizontal="center" vertical="center"/>
    </xf>
    <xf numFmtId="1" fontId="28" fillId="3" borderId="0" xfId="85" applyNumberFormat="1" applyFont="1" applyFill="1" applyAlignment="1">
      <alignment horizontal="right"/>
    </xf>
    <xf numFmtId="0" fontId="29" fillId="0" borderId="0" xfId="85" applyFont="1" applyAlignment="1">
      <alignment horizontal="right"/>
    </xf>
    <xf numFmtId="0" fontId="12" fillId="0" borderId="0" xfId="85" applyAlignment="1">
      <alignment horizontal="center" vertical="center"/>
    </xf>
    <xf numFmtId="3" fontId="31" fillId="0" borderId="0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 wrapText="1"/>
    </xf>
    <xf numFmtId="0" fontId="20" fillId="6" borderId="17" xfId="0" applyFont="1" applyFill="1" applyBorder="1" applyAlignment="1">
      <alignment horizontal="left" vertical="center" wrapText="1"/>
    </xf>
    <xf numFmtId="49" fontId="20" fillId="6" borderId="17" xfId="0" applyNumberFormat="1" applyFont="1" applyFill="1" applyBorder="1" applyAlignment="1">
      <alignment horizontal="left" wrapText="1"/>
    </xf>
    <xf numFmtId="3" fontId="20" fillId="6" borderId="17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horizontal="left" vertical="center" wrapText="1"/>
    </xf>
    <xf numFmtId="49" fontId="0" fillId="6" borderId="17" xfId="0" applyNumberFormat="1" applyFont="1" applyFill="1" applyBorder="1" applyAlignment="1">
      <alignment horizontal="left" wrapText="1"/>
    </xf>
    <xf numFmtId="0" fontId="30" fillId="7" borderId="17" xfId="0" applyNumberFormat="1" applyFont="1" applyFill="1" applyBorder="1" applyAlignment="1">
      <alignment vertical="center"/>
    </xf>
  </cellXfs>
  <cellStyles count="140">
    <cellStyle name="Check Cell 2" xfId="1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0"/>
    <cellStyle name="Comma 2 2" xfId="11"/>
    <cellStyle name="Comma 2 3" xfId="12"/>
    <cellStyle name="Comma 3" xfId="13"/>
    <cellStyle name="Comma 3 2" xfId="14"/>
    <cellStyle name="Comma 4" xfId="15"/>
    <cellStyle name="Comma 5" xfId="16"/>
    <cellStyle name="Currency 2" xfId="17"/>
    <cellStyle name="Currency 2 2" xfId="18"/>
    <cellStyle name="Currency 2 2 2" xfId="19"/>
    <cellStyle name="Currency 2 3" xfId="20"/>
    <cellStyle name="Currency 2 3 2" xfId="21"/>
    <cellStyle name="Currency 2 4" xfId="22"/>
    <cellStyle name="Currency 2 5" xfId="23"/>
    <cellStyle name="Currency 3" xfId="24"/>
    <cellStyle name="Currency 3 2" xfId="25"/>
    <cellStyle name="Currency 3 3" xfId="26"/>
    <cellStyle name="Currency 3 4" xfId="27"/>
    <cellStyle name="Currency 3 5" xfId="28"/>
    <cellStyle name="Currency 3 6" xfId="29"/>
    <cellStyle name="Currency 4" xfId="30"/>
    <cellStyle name="Currency 4 2" xfId="31"/>
    <cellStyle name="Currency 5" xfId="32"/>
    <cellStyle name="Currency 6" xfId="33"/>
    <cellStyle name="Currency 7" xfId="34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 2" xfId="35"/>
    <cellStyle name="Normal" xfId="0" builtinId="0"/>
    <cellStyle name="Normal - Style1" xfId="36"/>
    <cellStyle name="Normal 10" xfId="37"/>
    <cellStyle name="Normal 10 2" xfId="38"/>
    <cellStyle name="Normal 11" xfId="39"/>
    <cellStyle name="Normal 12" xfId="40"/>
    <cellStyle name="Normal 13" xfId="41"/>
    <cellStyle name="Normal 2" xfId="42"/>
    <cellStyle name="Normal 2 2" xfId="43"/>
    <cellStyle name="Normal 2 2 2" xfId="44"/>
    <cellStyle name="Normal 2 2 3" xfId="45"/>
    <cellStyle name="Normal 2 3" xfId="46"/>
    <cellStyle name="Normal 2 4" xfId="47"/>
    <cellStyle name="Normal 2 5" xfId="139"/>
    <cellStyle name="Normal 3" xfId="48"/>
    <cellStyle name="Normal 3 2" xfId="49"/>
    <cellStyle name="Normal 3 3" xfId="50"/>
    <cellStyle name="Normal 3 4" xfId="51"/>
    <cellStyle name="Normal 3 5" xfId="52"/>
    <cellStyle name="Normal 3 6" xfId="85"/>
    <cellStyle name="Normal 4" xfId="53"/>
    <cellStyle name="Normal 4 2" xfId="54"/>
    <cellStyle name="Normal 4 3" xfId="55"/>
    <cellStyle name="Normal 4 4" xfId="56"/>
    <cellStyle name="Normal 4 5" xfId="94"/>
    <cellStyle name="Normal 5" xfId="57"/>
    <cellStyle name="Normal 6" xfId="58"/>
    <cellStyle name="Normal 6 2" xfId="59"/>
    <cellStyle name="Normal 7" xfId="60"/>
    <cellStyle name="Normal 8" xfId="61"/>
    <cellStyle name="Normal 9" xfId="62"/>
    <cellStyle name="Normal 9 2" xfId="63"/>
    <cellStyle name="Percent 2" xfId="64"/>
    <cellStyle name="Percent 2 2" xfId="65"/>
    <cellStyle name="Percent 2 3" xfId="66"/>
    <cellStyle name="Percent 2 4" xfId="67"/>
    <cellStyle name="Percent 2 5" xfId="68"/>
    <cellStyle name="Percent 3" xfId="69"/>
    <cellStyle name="Percent 4" xfId="7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dja.michel-herf\AppData\Local\Temp\Temp1_PWP%20Funding%20Allocation.zip\PWP%20Spend%20Plan%20Template%20for%20SY13-14%20Amidon%20Bowen%2003%2010%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dja.michel-herf\Dropbox\Proving%20What's%20Possible%20Grant\Financial%20Allocation\Financial%20Allocation\Financial%20Allocation%2010_28_12_with%20FTE_NMH_14.5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ocuments%20and%20Settings\habib.samuels\Local%20Settings\Temporary%20Internet%20Files\Content.Outlook\WKTB2IQ1\Final%20Modelv6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H\Documents%20and%20Settings\david.franklin\Local%20Settings\Temporary%20Internet%20Files\OLKC6\Demo%201%20WSF%202008-20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visj06\Local%20Settings\Temporary%20Internet%20Files\Content.Outlook\3C7WX0K4\Financial%20Allocation%2010_16_12_with%20F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stin.constantino\AppData\Local\Microsoft\Windows\Temporary%20Internet%20Files\Content.Outlook\H1XBZFAM\Sped%20UPSFF%20proj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1314 PWP"/>
      <sheetName val="Total Budgeting by School"/>
      <sheetName val="Sheet2"/>
      <sheetName val="Sheet1"/>
    </sheetNames>
    <sheetDataSet>
      <sheetData sheetId="0"/>
      <sheetData sheetId="1"/>
      <sheetData sheetId="2">
        <row r="2">
          <cell r="A2" t="str">
            <v>Admin Premium</v>
          </cell>
        </row>
        <row r="3">
          <cell r="A3" t="str">
            <v>Contracts</v>
          </cell>
        </row>
        <row r="4">
          <cell r="A4" t="str">
            <v>Hardware</v>
          </cell>
        </row>
        <row r="5">
          <cell r="A5" t="str">
            <v>Professional Development</v>
          </cell>
        </row>
        <row r="6">
          <cell r="A6" t="str">
            <v>Security</v>
          </cell>
        </row>
        <row r="7">
          <cell r="A7" t="str">
            <v>Software</v>
          </cell>
        </row>
        <row r="8">
          <cell r="A8" t="str">
            <v>Supplies</v>
          </cell>
        </row>
        <row r="9">
          <cell r="A9" t="str">
            <v>Travel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3 Allocations"/>
      <sheetName val="CFO Analysis by School"/>
      <sheetName val="Budgeting Summary"/>
      <sheetName val="Total Budgeting by School"/>
      <sheetName val="Vacancies Summary by School"/>
      <sheetName val="FY12 Planned v Funded Budget"/>
      <sheetName val="School Organizational Data"/>
      <sheetName val="Z-Pick Lists"/>
      <sheetName val="School Calendar"/>
      <sheetName val="Schedule A 11 30 12"/>
      <sheetName val="Indices and PCA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Org Code</v>
          </cell>
        </row>
      </sheetData>
      <sheetData sheetId="7">
        <row r="2">
          <cell r="D2" t="str">
            <v>Aiton</v>
          </cell>
          <cell r="G2" t="str">
            <v>T1</v>
          </cell>
        </row>
        <row r="3">
          <cell r="G3" t="str">
            <v>T1 - CO FY11</v>
          </cell>
        </row>
        <row r="4">
          <cell r="G4" t="str">
            <v>T1 - CO FY12</v>
          </cell>
        </row>
        <row r="5">
          <cell r="G5" t="str">
            <v>T1 - PEI</v>
          </cell>
        </row>
        <row r="6">
          <cell r="G6" t="str">
            <v>SIG</v>
          </cell>
        </row>
        <row r="7">
          <cell r="G7" t="str">
            <v>LD</v>
          </cell>
        </row>
        <row r="8">
          <cell r="G8" t="str">
            <v>LD - SA</v>
          </cell>
        </row>
        <row r="9">
          <cell r="G9" t="str">
            <v>LD - Tech</v>
          </cell>
        </row>
        <row r="10">
          <cell r="G10" t="str">
            <v>LD - Edu</v>
          </cell>
        </row>
        <row r="11">
          <cell r="G11" t="str">
            <v>LD-SE</v>
          </cell>
        </row>
        <row r="12">
          <cell r="G12" t="str">
            <v>Grant</v>
          </cell>
        </row>
        <row r="13">
          <cell r="G13" t="str">
            <v>Race</v>
          </cell>
        </row>
        <row r="14">
          <cell r="G14" t="str">
            <v>NOT FUNDED</v>
          </cell>
        </row>
      </sheetData>
      <sheetData sheetId="8">
        <row r="1">
          <cell r="J1">
            <v>3</v>
          </cell>
        </row>
      </sheetData>
      <sheetData sheetId="9">
        <row r="2">
          <cell r="C2">
            <v>75625</v>
          </cell>
        </row>
      </sheetData>
      <sheetData sheetId="10">
        <row r="2">
          <cell r="A2" t="str">
            <v>Aiton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erage Salaries FY12"/>
      <sheetName val="Assumptions"/>
      <sheetName val="CSM"/>
      <sheetName val="Staffing model"/>
      <sheetName val="Schools"/>
      <sheetName val="FINAL ELL"/>
      <sheetName val="FINAL SPED"/>
      <sheetName val="Final Enrollment 2-8-11"/>
      <sheetName val="Final Enrollment"/>
      <sheetName val="Pivot Analysis"/>
      <sheetName val="Enrollment "/>
      <sheetName val="grants"/>
      <sheetName val="Schools-SPED"/>
      <sheetName val="ELL"/>
      <sheetName val="SPED Staffing Model FY12"/>
      <sheetName val="SPED Staffing Model"/>
      <sheetName val="TITLES"/>
      <sheetName val="schools-sped1"/>
      <sheetName val="schools off CSM"/>
      <sheetName val="Sheet1"/>
      <sheetName val="SHS ratio"/>
      <sheetName val="Nurs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ummary"/>
      <sheetName val="Variable Inputs"/>
      <sheetName val="Enrollment"/>
      <sheetName val="10.8M"/>
      <sheetName val="Small School &amp; Spec"/>
      <sheetName val="Summary Allocations"/>
      <sheetName val="Reserve Adjustments"/>
      <sheetName val="Schools"/>
      <sheetName val="Allocation Sheet"/>
      <sheetName val="Space Constrained subsidy"/>
      <sheetName val="Enrollment Accuracy"/>
      <sheetName val="Projection Sheet"/>
      <sheetName val="ESL Model"/>
      <sheetName val="SPEd Model"/>
      <sheetName val="grade wei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3 Allocations"/>
      <sheetName val="CFO Analysis by School"/>
      <sheetName val="Budgeting Summary"/>
      <sheetName val="Total Budgeting by School"/>
      <sheetName val="Vacancies Summary by School"/>
      <sheetName val="FY12 Planned v Funded Budget"/>
      <sheetName val="School Organizational Data"/>
      <sheetName val="Z-Pick Lists"/>
      <sheetName val="School Calendar"/>
      <sheetName val="Indices and P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Aiton</v>
          </cell>
        </row>
        <row r="3">
          <cell r="D3" t="str">
            <v>Amidon-Bowen</v>
          </cell>
        </row>
        <row r="4">
          <cell r="D4" t="str">
            <v>Anacostia</v>
          </cell>
        </row>
        <row r="5">
          <cell r="D5" t="str">
            <v>Ballou</v>
          </cell>
        </row>
        <row r="6">
          <cell r="D6" t="str">
            <v>Ballou STAY</v>
          </cell>
        </row>
        <row r="7">
          <cell r="D7" t="str">
            <v>Bancroft</v>
          </cell>
        </row>
        <row r="8">
          <cell r="D8" t="str">
            <v>Barnard</v>
          </cell>
        </row>
        <row r="9">
          <cell r="D9" t="str">
            <v>Beers</v>
          </cell>
        </row>
        <row r="10">
          <cell r="D10" t="str">
            <v>Benjamin Banneker</v>
          </cell>
        </row>
        <row r="11">
          <cell r="D11" t="str">
            <v>Brent</v>
          </cell>
        </row>
        <row r="12">
          <cell r="D12" t="str">
            <v>Brightwood</v>
          </cell>
        </row>
        <row r="13">
          <cell r="D13" t="str">
            <v>Brookland @ Bunker Hill</v>
          </cell>
        </row>
        <row r="14">
          <cell r="D14" t="str">
            <v>Browne</v>
          </cell>
        </row>
        <row r="15">
          <cell r="D15" t="str">
            <v>Bruce-Monroe @ Park View</v>
          </cell>
        </row>
        <row r="16">
          <cell r="D16" t="str">
            <v>Burroughs</v>
          </cell>
        </row>
        <row r="17">
          <cell r="D17" t="str">
            <v>Burrville</v>
          </cell>
        </row>
        <row r="18">
          <cell r="D18" t="str">
            <v>C.W. Harris</v>
          </cell>
        </row>
        <row r="19">
          <cell r="D19" t="str">
            <v>Capitol Hill Montesorri</v>
          </cell>
        </row>
        <row r="20">
          <cell r="D20" t="str">
            <v>Cardozo</v>
          </cell>
        </row>
        <row r="21">
          <cell r="D21" t="str">
            <v>CHOICE Academy</v>
          </cell>
        </row>
        <row r="22">
          <cell r="D22" t="str">
            <v>Cleveland</v>
          </cell>
        </row>
        <row r="23">
          <cell r="D23" t="str">
            <v>Columbia Heights (CHEC)</v>
          </cell>
        </row>
        <row r="24">
          <cell r="D24" t="str">
            <v>Coolidge</v>
          </cell>
        </row>
        <row r="25">
          <cell r="D25" t="str">
            <v>Davis</v>
          </cell>
        </row>
        <row r="26">
          <cell r="D26" t="str">
            <v>Deal</v>
          </cell>
        </row>
        <row r="27">
          <cell r="D27" t="str">
            <v>Drew</v>
          </cell>
        </row>
        <row r="28">
          <cell r="D28" t="str">
            <v>Dunbar</v>
          </cell>
        </row>
        <row r="29">
          <cell r="D29" t="str">
            <v>Eastern</v>
          </cell>
        </row>
        <row r="30">
          <cell r="D30" t="str">
            <v>Eaton</v>
          </cell>
        </row>
        <row r="31">
          <cell r="D31" t="str">
            <v>Eliot-Hine</v>
          </cell>
        </row>
        <row r="32">
          <cell r="D32" t="str">
            <v>Ellington School of the Arts</v>
          </cell>
        </row>
        <row r="33">
          <cell r="D33" t="str">
            <v>Ferebee-Hope</v>
          </cell>
        </row>
        <row r="34">
          <cell r="D34" t="str">
            <v>Francis-Stevens</v>
          </cell>
        </row>
        <row r="35">
          <cell r="D35" t="str">
            <v>Garfield</v>
          </cell>
        </row>
        <row r="36">
          <cell r="D36" t="str">
            <v>Garrison</v>
          </cell>
        </row>
        <row r="37">
          <cell r="D37" t="str">
            <v>H.D. Cooke</v>
          </cell>
        </row>
        <row r="38">
          <cell r="D38" t="str">
            <v>Hardy</v>
          </cell>
        </row>
        <row r="39">
          <cell r="D39" t="str">
            <v>Hart</v>
          </cell>
        </row>
        <row r="40">
          <cell r="D40" t="str">
            <v>Hearst</v>
          </cell>
        </row>
        <row r="41">
          <cell r="D41" t="str">
            <v>Hendley</v>
          </cell>
        </row>
        <row r="42">
          <cell r="D42" t="str">
            <v>Houston</v>
          </cell>
        </row>
        <row r="43">
          <cell r="D43" t="str">
            <v>Hyde-Addison</v>
          </cell>
        </row>
        <row r="44">
          <cell r="D44" t="str">
            <v>Incarcerated Youth Program</v>
          </cell>
        </row>
        <row r="45">
          <cell r="D45" t="str">
            <v>Janney</v>
          </cell>
        </row>
        <row r="46">
          <cell r="D46" t="str">
            <v>Jefferson Academy</v>
          </cell>
        </row>
        <row r="47">
          <cell r="D47" t="str">
            <v>Jefferson</v>
          </cell>
        </row>
        <row r="48">
          <cell r="D48" t="str">
            <v>Johnson, John Hayden</v>
          </cell>
        </row>
        <row r="49">
          <cell r="D49" t="str">
            <v>Kelly Miller</v>
          </cell>
        </row>
        <row r="50">
          <cell r="D50" t="str">
            <v>Kenilworth</v>
          </cell>
        </row>
        <row r="51">
          <cell r="D51" t="str">
            <v>Ketcham</v>
          </cell>
        </row>
        <row r="52">
          <cell r="D52" t="str">
            <v>Key</v>
          </cell>
        </row>
        <row r="53">
          <cell r="D53" t="str">
            <v>Kimball</v>
          </cell>
        </row>
        <row r="54">
          <cell r="D54" t="str">
            <v>King, M.L.</v>
          </cell>
        </row>
        <row r="55">
          <cell r="D55" t="str">
            <v>Kramer</v>
          </cell>
        </row>
        <row r="56">
          <cell r="D56" t="str">
            <v>Lafayette</v>
          </cell>
        </row>
        <row r="57">
          <cell r="D57" t="str">
            <v>Langdon</v>
          </cell>
        </row>
        <row r="58">
          <cell r="D58" t="str">
            <v>Langley</v>
          </cell>
        </row>
        <row r="59">
          <cell r="D59" t="str">
            <v>LaSalle-Backus</v>
          </cell>
        </row>
        <row r="60">
          <cell r="D60" t="str">
            <v>Leckie</v>
          </cell>
        </row>
        <row r="61">
          <cell r="D61" t="str">
            <v>Ludlow-Taylor</v>
          </cell>
        </row>
        <row r="62">
          <cell r="D62" t="str">
            <v>Luke Moore</v>
          </cell>
        </row>
        <row r="63">
          <cell r="D63" t="str">
            <v>M.C. Terrell/ McGogney</v>
          </cell>
        </row>
        <row r="64">
          <cell r="D64" t="str">
            <v>MacFarland</v>
          </cell>
        </row>
        <row r="65">
          <cell r="D65" t="str">
            <v>Malcolm X</v>
          </cell>
        </row>
        <row r="66">
          <cell r="D66" t="str">
            <v>Mamie D. Lee School</v>
          </cell>
        </row>
        <row r="67">
          <cell r="D67" t="str">
            <v>Mann</v>
          </cell>
        </row>
        <row r="68">
          <cell r="D68" t="str">
            <v>Marie Reed</v>
          </cell>
        </row>
        <row r="69">
          <cell r="D69" t="str">
            <v>Marshall</v>
          </cell>
        </row>
        <row r="70">
          <cell r="D70" t="str">
            <v>Maury</v>
          </cell>
        </row>
        <row r="71">
          <cell r="D71" t="str">
            <v>McKinley Technology</v>
          </cell>
        </row>
        <row r="72">
          <cell r="D72" t="str">
            <v>Miner</v>
          </cell>
        </row>
        <row r="73">
          <cell r="D73" t="str">
            <v>Moten @ Wilkinson</v>
          </cell>
        </row>
        <row r="74">
          <cell r="D74" t="str">
            <v>Murch</v>
          </cell>
        </row>
        <row r="75">
          <cell r="D75" t="str">
            <v>Nalle</v>
          </cell>
        </row>
        <row r="76">
          <cell r="D76" t="str">
            <v>Noyes</v>
          </cell>
        </row>
        <row r="77">
          <cell r="D77" t="str">
            <v>Orr</v>
          </cell>
        </row>
        <row r="78">
          <cell r="D78" t="str">
            <v>Oyster-Adams Bilingual School</v>
          </cell>
        </row>
        <row r="79">
          <cell r="D79" t="str">
            <v>Patterson</v>
          </cell>
        </row>
        <row r="80">
          <cell r="D80" t="str">
            <v>Payne</v>
          </cell>
        </row>
        <row r="81">
          <cell r="D81" t="str">
            <v>Peabody</v>
          </cell>
        </row>
        <row r="82">
          <cell r="D82" t="str">
            <v>Phelps ACE</v>
          </cell>
        </row>
        <row r="83">
          <cell r="D83" t="str">
            <v>Plummer</v>
          </cell>
        </row>
        <row r="84">
          <cell r="D84" t="str">
            <v>Powell</v>
          </cell>
        </row>
        <row r="85">
          <cell r="D85" t="str">
            <v>Prospect LC</v>
          </cell>
        </row>
        <row r="86">
          <cell r="D86" t="str">
            <v>Randle Highlands</v>
          </cell>
        </row>
        <row r="87">
          <cell r="D87" t="str">
            <v>Raymond</v>
          </cell>
        </row>
        <row r="88">
          <cell r="D88" t="str">
            <v>River Terrace</v>
          </cell>
        </row>
        <row r="89">
          <cell r="D89" t="str">
            <v>Ron Brown</v>
          </cell>
        </row>
        <row r="90">
          <cell r="D90" t="str">
            <v>Roosevelt</v>
          </cell>
        </row>
        <row r="91">
          <cell r="D91" t="str">
            <v>Roosevelt STAY</v>
          </cell>
        </row>
        <row r="92">
          <cell r="D92" t="str">
            <v>Ross</v>
          </cell>
        </row>
        <row r="93">
          <cell r="D93" t="str">
            <v>Savoy</v>
          </cell>
        </row>
        <row r="94">
          <cell r="D94" t="str">
            <v>School Without Walls</v>
          </cell>
        </row>
        <row r="95">
          <cell r="D95" t="str">
            <v>School-Within-School @ Peabody</v>
          </cell>
        </row>
        <row r="96">
          <cell r="D96" t="str">
            <v>Seaton</v>
          </cell>
        </row>
        <row r="97">
          <cell r="D97" t="str">
            <v>Sharpe Health School</v>
          </cell>
        </row>
        <row r="98">
          <cell r="D98" t="str">
            <v>Shaw @ Garnet-Patterson</v>
          </cell>
        </row>
        <row r="99">
          <cell r="D99" t="str">
            <v>Shepherd</v>
          </cell>
        </row>
        <row r="100">
          <cell r="D100" t="str">
            <v>Simon</v>
          </cell>
        </row>
        <row r="101">
          <cell r="D101" t="str">
            <v>Smothers</v>
          </cell>
        </row>
        <row r="102">
          <cell r="D102" t="str">
            <v>Sousa</v>
          </cell>
        </row>
        <row r="103">
          <cell r="D103" t="str">
            <v>Spingarn</v>
          </cell>
        </row>
        <row r="104">
          <cell r="D104" t="str">
            <v>Spingarn STAY</v>
          </cell>
        </row>
        <row r="105">
          <cell r="D105" t="str">
            <v>Stanton</v>
          </cell>
        </row>
        <row r="106">
          <cell r="D106" t="str">
            <v>Stoddert</v>
          </cell>
        </row>
        <row r="107">
          <cell r="D107" t="str">
            <v>Stuart-Hobson</v>
          </cell>
        </row>
        <row r="108">
          <cell r="D108" t="str">
            <v>Takoma</v>
          </cell>
        </row>
        <row r="109">
          <cell r="D109" t="str">
            <v>Thomas</v>
          </cell>
        </row>
        <row r="110">
          <cell r="D110" t="str">
            <v>Thomson</v>
          </cell>
        </row>
        <row r="111">
          <cell r="D111" t="str">
            <v>Transition Academy @ Ballou</v>
          </cell>
        </row>
        <row r="112">
          <cell r="D112" t="str">
            <v>Truesdell</v>
          </cell>
        </row>
        <row r="113">
          <cell r="D113" t="str">
            <v>Tubman</v>
          </cell>
        </row>
        <row r="114">
          <cell r="D114" t="str">
            <v>Turner @ Green</v>
          </cell>
        </row>
        <row r="115">
          <cell r="D115" t="str">
            <v>Tyler</v>
          </cell>
        </row>
        <row r="116">
          <cell r="D116" t="str">
            <v>Walker-Jones</v>
          </cell>
        </row>
        <row r="117">
          <cell r="D117" t="str">
            <v>Washington Metropolitan</v>
          </cell>
        </row>
        <row r="118">
          <cell r="D118" t="str">
            <v>Watkins</v>
          </cell>
        </row>
        <row r="119">
          <cell r="D119" t="str">
            <v>West</v>
          </cell>
        </row>
        <row r="120">
          <cell r="D120" t="str">
            <v>Wheatley</v>
          </cell>
        </row>
        <row r="121">
          <cell r="D121" t="str">
            <v>Whittier</v>
          </cell>
        </row>
        <row r="122">
          <cell r="D122" t="str">
            <v>Wilson</v>
          </cell>
        </row>
        <row r="123">
          <cell r="D123" t="str">
            <v>Wilson JO</v>
          </cell>
        </row>
        <row r="124">
          <cell r="D124" t="str">
            <v>Winston</v>
          </cell>
        </row>
        <row r="125">
          <cell r="D125" t="str">
            <v>Woodson</v>
          </cell>
        </row>
        <row r="126">
          <cell r="D126" t="str">
            <v>Youth Services Center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Deltas"/>
      <sheetName val="Enrollment Deltas"/>
    </sheetNames>
    <sheetDataSet>
      <sheetData sheetId="0">
        <row r="2">
          <cell r="K2">
            <v>2673.8837065951884</v>
          </cell>
        </row>
        <row r="3">
          <cell r="K3">
            <v>2057.6170146240929</v>
          </cell>
        </row>
        <row r="4">
          <cell r="K4">
            <v>558.51706346665026</v>
          </cell>
        </row>
        <row r="5">
          <cell r="K5">
            <v>2009.9822153140694</v>
          </cell>
        </row>
        <row r="6">
          <cell r="K6">
            <v>7300.0000000000009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13" zoomScale="80" zoomScaleNormal="80" workbookViewId="0">
      <selection activeCell="B32" sqref="B32"/>
    </sheetView>
  </sheetViews>
  <sheetFormatPr defaultColWidth="10" defaultRowHeight="18.75" x14ac:dyDescent="0.3"/>
  <cols>
    <col min="1" max="1" width="27.875" style="21" bestFit="1" customWidth="1"/>
    <col min="2" max="2" width="21.375" style="21" bestFit="1" customWidth="1"/>
    <col min="3" max="3" width="21.375" style="82" customWidth="1"/>
    <col min="4" max="4" width="9" style="21" bestFit="1" customWidth="1"/>
    <col min="5" max="6" width="18.25" style="21" hidden="1" customWidth="1"/>
    <col min="7" max="7" width="21.375" style="21" hidden="1" customWidth="1"/>
    <col min="8" max="8" width="15.125" style="73" hidden="1" customWidth="1"/>
    <col min="9" max="251" width="10" style="21"/>
    <col min="252" max="252" width="27.875" style="21" bestFit="1" customWidth="1"/>
    <col min="253" max="253" width="16" style="21" bestFit="1" customWidth="1"/>
    <col min="254" max="254" width="21.375" style="21" bestFit="1" customWidth="1"/>
    <col min="255" max="255" width="21.375" style="21" customWidth="1"/>
    <col min="256" max="256" width="9" style="21" bestFit="1" customWidth="1"/>
    <col min="257" max="257" width="18.25" style="21" bestFit="1" customWidth="1"/>
    <col min="258" max="258" width="18.25" style="21" customWidth="1"/>
    <col min="259" max="259" width="21.375" style="21" bestFit="1" customWidth="1"/>
    <col min="260" max="260" width="0" style="21" hidden="1" customWidth="1"/>
    <col min="261" max="261" width="19.5" style="21" bestFit="1" customWidth="1"/>
    <col min="262" max="262" width="19.5" style="21" customWidth="1"/>
    <col min="263" max="263" width="17" style="21" bestFit="1" customWidth="1"/>
    <col min="264" max="264" width="13" style="21" customWidth="1"/>
    <col min="265" max="507" width="10" style="21"/>
    <col min="508" max="508" width="27.875" style="21" bestFit="1" customWidth="1"/>
    <col min="509" max="509" width="16" style="21" bestFit="1" customWidth="1"/>
    <col min="510" max="510" width="21.375" style="21" bestFit="1" customWidth="1"/>
    <col min="511" max="511" width="21.375" style="21" customWidth="1"/>
    <col min="512" max="512" width="9" style="21" bestFit="1" customWidth="1"/>
    <col min="513" max="513" width="18.25" style="21" bestFit="1" customWidth="1"/>
    <col min="514" max="514" width="18.25" style="21" customWidth="1"/>
    <col min="515" max="515" width="21.375" style="21" bestFit="1" customWidth="1"/>
    <col min="516" max="516" width="0" style="21" hidden="1" customWidth="1"/>
    <col min="517" max="517" width="19.5" style="21" bestFit="1" customWidth="1"/>
    <col min="518" max="518" width="19.5" style="21" customWidth="1"/>
    <col min="519" max="519" width="17" style="21" bestFit="1" customWidth="1"/>
    <col min="520" max="520" width="13" style="21" customWidth="1"/>
    <col min="521" max="763" width="10" style="21"/>
    <col min="764" max="764" width="27.875" style="21" bestFit="1" customWidth="1"/>
    <col min="765" max="765" width="16" style="21" bestFit="1" customWidth="1"/>
    <col min="766" max="766" width="21.375" style="21" bestFit="1" customWidth="1"/>
    <col min="767" max="767" width="21.375" style="21" customWidth="1"/>
    <col min="768" max="768" width="9" style="21" bestFit="1" customWidth="1"/>
    <col min="769" max="769" width="18.25" style="21" bestFit="1" customWidth="1"/>
    <col min="770" max="770" width="18.25" style="21" customWidth="1"/>
    <col min="771" max="771" width="21.375" style="21" bestFit="1" customWidth="1"/>
    <col min="772" max="772" width="0" style="21" hidden="1" customWidth="1"/>
    <col min="773" max="773" width="19.5" style="21" bestFit="1" customWidth="1"/>
    <col min="774" max="774" width="19.5" style="21" customWidth="1"/>
    <col min="775" max="775" width="17" style="21" bestFit="1" customWidth="1"/>
    <col min="776" max="776" width="13" style="21" customWidth="1"/>
    <col min="777" max="1019" width="10" style="21"/>
    <col min="1020" max="1020" width="27.875" style="21" bestFit="1" customWidth="1"/>
    <col min="1021" max="1021" width="16" style="21" bestFit="1" customWidth="1"/>
    <col min="1022" max="1022" width="21.375" style="21" bestFit="1" customWidth="1"/>
    <col min="1023" max="1023" width="21.375" style="21" customWidth="1"/>
    <col min="1024" max="1024" width="9" style="21" bestFit="1" customWidth="1"/>
    <col min="1025" max="1025" width="18.25" style="21" bestFit="1" customWidth="1"/>
    <col min="1026" max="1026" width="18.25" style="21" customWidth="1"/>
    <col min="1027" max="1027" width="21.375" style="21" bestFit="1" customWidth="1"/>
    <col min="1028" max="1028" width="0" style="21" hidden="1" customWidth="1"/>
    <col min="1029" max="1029" width="19.5" style="21" bestFit="1" customWidth="1"/>
    <col min="1030" max="1030" width="19.5" style="21" customWidth="1"/>
    <col min="1031" max="1031" width="17" style="21" bestFit="1" customWidth="1"/>
    <col min="1032" max="1032" width="13" style="21" customWidth="1"/>
    <col min="1033" max="1275" width="10" style="21"/>
    <col min="1276" max="1276" width="27.875" style="21" bestFit="1" customWidth="1"/>
    <col min="1277" max="1277" width="16" style="21" bestFit="1" customWidth="1"/>
    <col min="1278" max="1278" width="21.375" style="21" bestFit="1" customWidth="1"/>
    <col min="1279" max="1279" width="21.375" style="21" customWidth="1"/>
    <col min="1280" max="1280" width="9" style="21" bestFit="1" customWidth="1"/>
    <col min="1281" max="1281" width="18.25" style="21" bestFit="1" customWidth="1"/>
    <col min="1282" max="1282" width="18.25" style="21" customWidth="1"/>
    <col min="1283" max="1283" width="21.375" style="21" bestFit="1" customWidth="1"/>
    <col min="1284" max="1284" width="0" style="21" hidden="1" customWidth="1"/>
    <col min="1285" max="1285" width="19.5" style="21" bestFit="1" customWidth="1"/>
    <col min="1286" max="1286" width="19.5" style="21" customWidth="1"/>
    <col min="1287" max="1287" width="17" style="21" bestFit="1" customWidth="1"/>
    <col min="1288" max="1288" width="13" style="21" customWidth="1"/>
    <col min="1289" max="1531" width="10" style="21"/>
    <col min="1532" max="1532" width="27.875" style="21" bestFit="1" customWidth="1"/>
    <col min="1533" max="1533" width="16" style="21" bestFit="1" customWidth="1"/>
    <col min="1534" max="1534" width="21.375" style="21" bestFit="1" customWidth="1"/>
    <col min="1535" max="1535" width="21.375" style="21" customWidth="1"/>
    <col min="1536" max="1536" width="9" style="21" bestFit="1" customWidth="1"/>
    <col min="1537" max="1537" width="18.25" style="21" bestFit="1" customWidth="1"/>
    <col min="1538" max="1538" width="18.25" style="21" customWidth="1"/>
    <col min="1539" max="1539" width="21.375" style="21" bestFit="1" customWidth="1"/>
    <col min="1540" max="1540" width="0" style="21" hidden="1" customWidth="1"/>
    <col min="1541" max="1541" width="19.5" style="21" bestFit="1" customWidth="1"/>
    <col min="1542" max="1542" width="19.5" style="21" customWidth="1"/>
    <col min="1543" max="1543" width="17" style="21" bestFit="1" customWidth="1"/>
    <col min="1544" max="1544" width="13" style="21" customWidth="1"/>
    <col min="1545" max="1787" width="10" style="21"/>
    <col min="1788" max="1788" width="27.875" style="21" bestFit="1" customWidth="1"/>
    <col min="1789" max="1789" width="16" style="21" bestFit="1" customWidth="1"/>
    <col min="1790" max="1790" width="21.375" style="21" bestFit="1" customWidth="1"/>
    <col min="1791" max="1791" width="21.375" style="21" customWidth="1"/>
    <col min="1792" max="1792" width="9" style="21" bestFit="1" customWidth="1"/>
    <col min="1793" max="1793" width="18.25" style="21" bestFit="1" customWidth="1"/>
    <col min="1794" max="1794" width="18.25" style="21" customWidth="1"/>
    <col min="1795" max="1795" width="21.375" style="21" bestFit="1" customWidth="1"/>
    <col min="1796" max="1796" width="0" style="21" hidden="1" customWidth="1"/>
    <col min="1797" max="1797" width="19.5" style="21" bestFit="1" customWidth="1"/>
    <col min="1798" max="1798" width="19.5" style="21" customWidth="1"/>
    <col min="1799" max="1799" width="17" style="21" bestFit="1" customWidth="1"/>
    <col min="1800" max="1800" width="13" style="21" customWidth="1"/>
    <col min="1801" max="2043" width="10" style="21"/>
    <col min="2044" max="2044" width="27.875" style="21" bestFit="1" customWidth="1"/>
    <col min="2045" max="2045" width="16" style="21" bestFit="1" customWidth="1"/>
    <col min="2046" max="2046" width="21.375" style="21" bestFit="1" customWidth="1"/>
    <col min="2047" max="2047" width="21.375" style="21" customWidth="1"/>
    <col min="2048" max="2048" width="9" style="21" bestFit="1" customWidth="1"/>
    <col min="2049" max="2049" width="18.25" style="21" bestFit="1" customWidth="1"/>
    <col min="2050" max="2050" width="18.25" style="21" customWidth="1"/>
    <col min="2051" max="2051" width="21.375" style="21" bestFit="1" customWidth="1"/>
    <col min="2052" max="2052" width="0" style="21" hidden="1" customWidth="1"/>
    <col min="2053" max="2053" width="19.5" style="21" bestFit="1" customWidth="1"/>
    <col min="2054" max="2054" width="19.5" style="21" customWidth="1"/>
    <col min="2055" max="2055" width="17" style="21" bestFit="1" customWidth="1"/>
    <col min="2056" max="2056" width="13" style="21" customWidth="1"/>
    <col min="2057" max="2299" width="10" style="21"/>
    <col min="2300" max="2300" width="27.875" style="21" bestFit="1" customWidth="1"/>
    <col min="2301" max="2301" width="16" style="21" bestFit="1" customWidth="1"/>
    <col min="2302" max="2302" width="21.375" style="21" bestFit="1" customWidth="1"/>
    <col min="2303" max="2303" width="21.375" style="21" customWidth="1"/>
    <col min="2304" max="2304" width="9" style="21" bestFit="1" customWidth="1"/>
    <col min="2305" max="2305" width="18.25" style="21" bestFit="1" customWidth="1"/>
    <col min="2306" max="2306" width="18.25" style="21" customWidth="1"/>
    <col min="2307" max="2307" width="21.375" style="21" bestFit="1" customWidth="1"/>
    <col min="2308" max="2308" width="0" style="21" hidden="1" customWidth="1"/>
    <col min="2309" max="2309" width="19.5" style="21" bestFit="1" customWidth="1"/>
    <col min="2310" max="2310" width="19.5" style="21" customWidth="1"/>
    <col min="2311" max="2311" width="17" style="21" bestFit="1" customWidth="1"/>
    <col min="2312" max="2312" width="13" style="21" customWidth="1"/>
    <col min="2313" max="2555" width="10" style="21"/>
    <col min="2556" max="2556" width="27.875" style="21" bestFit="1" customWidth="1"/>
    <col min="2557" max="2557" width="16" style="21" bestFit="1" customWidth="1"/>
    <col min="2558" max="2558" width="21.375" style="21" bestFit="1" customWidth="1"/>
    <col min="2559" max="2559" width="21.375" style="21" customWidth="1"/>
    <col min="2560" max="2560" width="9" style="21" bestFit="1" customWidth="1"/>
    <col min="2561" max="2561" width="18.25" style="21" bestFit="1" customWidth="1"/>
    <col min="2562" max="2562" width="18.25" style="21" customWidth="1"/>
    <col min="2563" max="2563" width="21.375" style="21" bestFit="1" customWidth="1"/>
    <col min="2564" max="2564" width="0" style="21" hidden="1" customWidth="1"/>
    <col min="2565" max="2565" width="19.5" style="21" bestFit="1" customWidth="1"/>
    <col min="2566" max="2566" width="19.5" style="21" customWidth="1"/>
    <col min="2567" max="2567" width="17" style="21" bestFit="1" customWidth="1"/>
    <col min="2568" max="2568" width="13" style="21" customWidth="1"/>
    <col min="2569" max="2811" width="10" style="21"/>
    <col min="2812" max="2812" width="27.875" style="21" bestFit="1" customWidth="1"/>
    <col min="2813" max="2813" width="16" style="21" bestFit="1" customWidth="1"/>
    <col min="2814" max="2814" width="21.375" style="21" bestFit="1" customWidth="1"/>
    <col min="2815" max="2815" width="21.375" style="21" customWidth="1"/>
    <col min="2816" max="2816" width="9" style="21" bestFit="1" customWidth="1"/>
    <col min="2817" max="2817" width="18.25" style="21" bestFit="1" customWidth="1"/>
    <col min="2818" max="2818" width="18.25" style="21" customWidth="1"/>
    <col min="2819" max="2819" width="21.375" style="21" bestFit="1" customWidth="1"/>
    <col min="2820" max="2820" width="0" style="21" hidden="1" customWidth="1"/>
    <col min="2821" max="2821" width="19.5" style="21" bestFit="1" customWidth="1"/>
    <col min="2822" max="2822" width="19.5" style="21" customWidth="1"/>
    <col min="2823" max="2823" width="17" style="21" bestFit="1" customWidth="1"/>
    <col min="2824" max="2824" width="13" style="21" customWidth="1"/>
    <col min="2825" max="3067" width="10" style="21"/>
    <col min="3068" max="3068" width="27.875" style="21" bestFit="1" customWidth="1"/>
    <col min="3069" max="3069" width="16" style="21" bestFit="1" customWidth="1"/>
    <col min="3070" max="3070" width="21.375" style="21" bestFit="1" customWidth="1"/>
    <col min="3071" max="3071" width="21.375" style="21" customWidth="1"/>
    <col min="3072" max="3072" width="9" style="21" bestFit="1" customWidth="1"/>
    <col min="3073" max="3073" width="18.25" style="21" bestFit="1" customWidth="1"/>
    <col min="3074" max="3074" width="18.25" style="21" customWidth="1"/>
    <col min="3075" max="3075" width="21.375" style="21" bestFit="1" customWidth="1"/>
    <col min="3076" max="3076" width="0" style="21" hidden="1" customWidth="1"/>
    <col min="3077" max="3077" width="19.5" style="21" bestFit="1" customWidth="1"/>
    <col min="3078" max="3078" width="19.5" style="21" customWidth="1"/>
    <col min="3079" max="3079" width="17" style="21" bestFit="1" customWidth="1"/>
    <col min="3080" max="3080" width="13" style="21" customWidth="1"/>
    <col min="3081" max="3323" width="10" style="21"/>
    <col min="3324" max="3324" width="27.875" style="21" bestFit="1" customWidth="1"/>
    <col min="3325" max="3325" width="16" style="21" bestFit="1" customWidth="1"/>
    <col min="3326" max="3326" width="21.375" style="21" bestFit="1" customWidth="1"/>
    <col min="3327" max="3327" width="21.375" style="21" customWidth="1"/>
    <col min="3328" max="3328" width="9" style="21" bestFit="1" customWidth="1"/>
    <col min="3329" max="3329" width="18.25" style="21" bestFit="1" customWidth="1"/>
    <col min="3330" max="3330" width="18.25" style="21" customWidth="1"/>
    <col min="3331" max="3331" width="21.375" style="21" bestFit="1" customWidth="1"/>
    <col min="3332" max="3332" width="0" style="21" hidden="1" customWidth="1"/>
    <col min="3333" max="3333" width="19.5" style="21" bestFit="1" customWidth="1"/>
    <col min="3334" max="3334" width="19.5" style="21" customWidth="1"/>
    <col min="3335" max="3335" width="17" style="21" bestFit="1" customWidth="1"/>
    <col min="3336" max="3336" width="13" style="21" customWidth="1"/>
    <col min="3337" max="3579" width="10" style="21"/>
    <col min="3580" max="3580" width="27.875" style="21" bestFit="1" customWidth="1"/>
    <col min="3581" max="3581" width="16" style="21" bestFit="1" customWidth="1"/>
    <col min="3582" max="3582" width="21.375" style="21" bestFit="1" customWidth="1"/>
    <col min="3583" max="3583" width="21.375" style="21" customWidth="1"/>
    <col min="3584" max="3584" width="9" style="21" bestFit="1" customWidth="1"/>
    <col min="3585" max="3585" width="18.25" style="21" bestFit="1" customWidth="1"/>
    <col min="3586" max="3586" width="18.25" style="21" customWidth="1"/>
    <col min="3587" max="3587" width="21.375" style="21" bestFit="1" customWidth="1"/>
    <col min="3588" max="3588" width="0" style="21" hidden="1" customWidth="1"/>
    <col min="3589" max="3589" width="19.5" style="21" bestFit="1" customWidth="1"/>
    <col min="3590" max="3590" width="19.5" style="21" customWidth="1"/>
    <col min="3591" max="3591" width="17" style="21" bestFit="1" customWidth="1"/>
    <col min="3592" max="3592" width="13" style="21" customWidth="1"/>
    <col min="3593" max="3835" width="10" style="21"/>
    <col min="3836" max="3836" width="27.875" style="21" bestFit="1" customWidth="1"/>
    <col min="3837" max="3837" width="16" style="21" bestFit="1" customWidth="1"/>
    <col min="3838" max="3838" width="21.375" style="21" bestFit="1" customWidth="1"/>
    <col min="3839" max="3839" width="21.375" style="21" customWidth="1"/>
    <col min="3840" max="3840" width="9" style="21" bestFit="1" customWidth="1"/>
    <col min="3841" max="3841" width="18.25" style="21" bestFit="1" customWidth="1"/>
    <col min="3842" max="3842" width="18.25" style="21" customWidth="1"/>
    <col min="3843" max="3843" width="21.375" style="21" bestFit="1" customWidth="1"/>
    <col min="3844" max="3844" width="0" style="21" hidden="1" customWidth="1"/>
    <col min="3845" max="3845" width="19.5" style="21" bestFit="1" customWidth="1"/>
    <col min="3846" max="3846" width="19.5" style="21" customWidth="1"/>
    <col min="3847" max="3847" width="17" style="21" bestFit="1" customWidth="1"/>
    <col min="3848" max="3848" width="13" style="21" customWidth="1"/>
    <col min="3849" max="4091" width="10" style="21"/>
    <col min="4092" max="4092" width="27.875" style="21" bestFit="1" customWidth="1"/>
    <col min="4093" max="4093" width="16" style="21" bestFit="1" customWidth="1"/>
    <col min="4094" max="4094" width="21.375" style="21" bestFit="1" customWidth="1"/>
    <col min="4095" max="4095" width="21.375" style="21" customWidth="1"/>
    <col min="4096" max="4096" width="9" style="21" bestFit="1" customWidth="1"/>
    <col min="4097" max="4097" width="18.25" style="21" bestFit="1" customWidth="1"/>
    <col min="4098" max="4098" width="18.25" style="21" customWidth="1"/>
    <col min="4099" max="4099" width="21.375" style="21" bestFit="1" customWidth="1"/>
    <col min="4100" max="4100" width="0" style="21" hidden="1" customWidth="1"/>
    <col min="4101" max="4101" width="19.5" style="21" bestFit="1" customWidth="1"/>
    <col min="4102" max="4102" width="19.5" style="21" customWidth="1"/>
    <col min="4103" max="4103" width="17" style="21" bestFit="1" customWidth="1"/>
    <col min="4104" max="4104" width="13" style="21" customWidth="1"/>
    <col min="4105" max="4347" width="10" style="21"/>
    <col min="4348" max="4348" width="27.875" style="21" bestFit="1" customWidth="1"/>
    <col min="4349" max="4349" width="16" style="21" bestFit="1" customWidth="1"/>
    <col min="4350" max="4350" width="21.375" style="21" bestFit="1" customWidth="1"/>
    <col min="4351" max="4351" width="21.375" style="21" customWidth="1"/>
    <col min="4352" max="4352" width="9" style="21" bestFit="1" customWidth="1"/>
    <col min="4353" max="4353" width="18.25" style="21" bestFit="1" customWidth="1"/>
    <col min="4354" max="4354" width="18.25" style="21" customWidth="1"/>
    <col min="4355" max="4355" width="21.375" style="21" bestFit="1" customWidth="1"/>
    <col min="4356" max="4356" width="0" style="21" hidden="1" customWidth="1"/>
    <col min="4357" max="4357" width="19.5" style="21" bestFit="1" customWidth="1"/>
    <col min="4358" max="4358" width="19.5" style="21" customWidth="1"/>
    <col min="4359" max="4359" width="17" style="21" bestFit="1" customWidth="1"/>
    <col min="4360" max="4360" width="13" style="21" customWidth="1"/>
    <col min="4361" max="4603" width="10" style="21"/>
    <col min="4604" max="4604" width="27.875" style="21" bestFit="1" customWidth="1"/>
    <col min="4605" max="4605" width="16" style="21" bestFit="1" customWidth="1"/>
    <col min="4606" max="4606" width="21.375" style="21" bestFit="1" customWidth="1"/>
    <col min="4607" max="4607" width="21.375" style="21" customWidth="1"/>
    <col min="4608" max="4608" width="9" style="21" bestFit="1" customWidth="1"/>
    <col min="4609" max="4609" width="18.25" style="21" bestFit="1" customWidth="1"/>
    <col min="4610" max="4610" width="18.25" style="21" customWidth="1"/>
    <col min="4611" max="4611" width="21.375" style="21" bestFit="1" customWidth="1"/>
    <col min="4612" max="4612" width="0" style="21" hidden="1" customWidth="1"/>
    <col min="4613" max="4613" width="19.5" style="21" bestFit="1" customWidth="1"/>
    <col min="4614" max="4614" width="19.5" style="21" customWidth="1"/>
    <col min="4615" max="4615" width="17" style="21" bestFit="1" customWidth="1"/>
    <col min="4616" max="4616" width="13" style="21" customWidth="1"/>
    <col min="4617" max="4859" width="10" style="21"/>
    <col min="4860" max="4860" width="27.875" style="21" bestFit="1" customWidth="1"/>
    <col min="4861" max="4861" width="16" style="21" bestFit="1" customWidth="1"/>
    <col min="4862" max="4862" width="21.375" style="21" bestFit="1" customWidth="1"/>
    <col min="4863" max="4863" width="21.375" style="21" customWidth="1"/>
    <col min="4864" max="4864" width="9" style="21" bestFit="1" customWidth="1"/>
    <col min="4865" max="4865" width="18.25" style="21" bestFit="1" customWidth="1"/>
    <col min="4866" max="4866" width="18.25" style="21" customWidth="1"/>
    <col min="4867" max="4867" width="21.375" style="21" bestFit="1" customWidth="1"/>
    <col min="4868" max="4868" width="0" style="21" hidden="1" customWidth="1"/>
    <col min="4869" max="4869" width="19.5" style="21" bestFit="1" customWidth="1"/>
    <col min="4870" max="4870" width="19.5" style="21" customWidth="1"/>
    <col min="4871" max="4871" width="17" style="21" bestFit="1" customWidth="1"/>
    <col min="4872" max="4872" width="13" style="21" customWidth="1"/>
    <col min="4873" max="5115" width="10" style="21"/>
    <col min="5116" max="5116" width="27.875" style="21" bestFit="1" customWidth="1"/>
    <col min="5117" max="5117" width="16" style="21" bestFit="1" customWidth="1"/>
    <col min="5118" max="5118" width="21.375" style="21" bestFit="1" customWidth="1"/>
    <col min="5119" max="5119" width="21.375" style="21" customWidth="1"/>
    <col min="5120" max="5120" width="9" style="21" bestFit="1" customWidth="1"/>
    <col min="5121" max="5121" width="18.25" style="21" bestFit="1" customWidth="1"/>
    <col min="5122" max="5122" width="18.25" style="21" customWidth="1"/>
    <col min="5123" max="5123" width="21.375" style="21" bestFit="1" customWidth="1"/>
    <col min="5124" max="5124" width="0" style="21" hidden="1" customWidth="1"/>
    <col min="5125" max="5125" width="19.5" style="21" bestFit="1" customWidth="1"/>
    <col min="5126" max="5126" width="19.5" style="21" customWidth="1"/>
    <col min="5127" max="5127" width="17" style="21" bestFit="1" customWidth="1"/>
    <col min="5128" max="5128" width="13" style="21" customWidth="1"/>
    <col min="5129" max="5371" width="10" style="21"/>
    <col min="5372" max="5372" width="27.875" style="21" bestFit="1" customWidth="1"/>
    <col min="5373" max="5373" width="16" style="21" bestFit="1" customWidth="1"/>
    <col min="5374" max="5374" width="21.375" style="21" bestFit="1" customWidth="1"/>
    <col min="5375" max="5375" width="21.375" style="21" customWidth="1"/>
    <col min="5376" max="5376" width="9" style="21" bestFit="1" customWidth="1"/>
    <col min="5377" max="5377" width="18.25" style="21" bestFit="1" customWidth="1"/>
    <col min="5378" max="5378" width="18.25" style="21" customWidth="1"/>
    <col min="5379" max="5379" width="21.375" style="21" bestFit="1" customWidth="1"/>
    <col min="5380" max="5380" width="0" style="21" hidden="1" customWidth="1"/>
    <col min="5381" max="5381" width="19.5" style="21" bestFit="1" customWidth="1"/>
    <col min="5382" max="5382" width="19.5" style="21" customWidth="1"/>
    <col min="5383" max="5383" width="17" style="21" bestFit="1" customWidth="1"/>
    <col min="5384" max="5384" width="13" style="21" customWidth="1"/>
    <col min="5385" max="5627" width="10" style="21"/>
    <col min="5628" max="5628" width="27.875" style="21" bestFit="1" customWidth="1"/>
    <col min="5629" max="5629" width="16" style="21" bestFit="1" customWidth="1"/>
    <col min="5630" max="5630" width="21.375" style="21" bestFit="1" customWidth="1"/>
    <col min="5631" max="5631" width="21.375" style="21" customWidth="1"/>
    <col min="5632" max="5632" width="9" style="21" bestFit="1" customWidth="1"/>
    <col min="5633" max="5633" width="18.25" style="21" bestFit="1" customWidth="1"/>
    <col min="5634" max="5634" width="18.25" style="21" customWidth="1"/>
    <col min="5635" max="5635" width="21.375" style="21" bestFit="1" customWidth="1"/>
    <col min="5636" max="5636" width="0" style="21" hidden="1" customWidth="1"/>
    <col min="5637" max="5637" width="19.5" style="21" bestFit="1" customWidth="1"/>
    <col min="5638" max="5638" width="19.5" style="21" customWidth="1"/>
    <col min="5639" max="5639" width="17" style="21" bestFit="1" customWidth="1"/>
    <col min="5640" max="5640" width="13" style="21" customWidth="1"/>
    <col min="5641" max="5883" width="10" style="21"/>
    <col min="5884" max="5884" width="27.875" style="21" bestFit="1" customWidth="1"/>
    <col min="5885" max="5885" width="16" style="21" bestFit="1" customWidth="1"/>
    <col min="5886" max="5886" width="21.375" style="21" bestFit="1" customWidth="1"/>
    <col min="5887" max="5887" width="21.375" style="21" customWidth="1"/>
    <col min="5888" max="5888" width="9" style="21" bestFit="1" customWidth="1"/>
    <col min="5889" max="5889" width="18.25" style="21" bestFit="1" customWidth="1"/>
    <col min="5890" max="5890" width="18.25" style="21" customWidth="1"/>
    <col min="5891" max="5891" width="21.375" style="21" bestFit="1" customWidth="1"/>
    <col min="5892" max="5892" width="0" style="21" hidden="1" customWidth="1"/>
    <col min="5893" max="5893" width="19.5" style="21" bestFit="1" customWidth="1"/>
    <col min="5894" max="5894" width="19.5" style="21" customWidth="1"/>
    <col min="5895" max="5895" width="17" style="21" bestFit="1" customWidth="1"/>
    <col min="5896" max="5896" width="13" style="21" customWidth="1"/>
    <col min="5897" max="6139" width="10" style="21"/>
    <col min="6140" max="6140" width="27.875" style="21" bestFit="1" customWidth="1"/>
    <col min="6141" max="6141" width="16" style="21" bestFit="1" customWidth="1"/>
    <col min="6142" max="6142" width="21.375" style="21" bestFit="1" customWidth="1"/>
    <col min="6143" max="6143" width="21.375" style="21" customWidth="1"/>
    <col min="6144" max="6144" width="9" style="21" bestFit="1" customWidth="1"/>
    <col min="6145" max="6145" width="18.25" style="21" bestFit="1" customWidth="1"/>
    <col min="6146" max="6146" width="18.25" style="21" customWidth="1"/>
    <col min="6147" max="6147" width="21.375" style="21" bestFit="1" customWidth="1"/>
    <col min="6148" max="6148" width="0" style="21" hidden="1" customWidth="1"/>
    <col min="6149" max="6149" width="19.5" style="21" bestFit="1" customWidth="1"/>
    <col min="6150" max="6150" width="19.5" style="21" customWidth="1"/>
    <col min="6151" max="6151" width="17" style="21" bestFit="1" customWidth="1"/>
    <col min="6152" max="6152" width="13" style="21" customWidth="1"/>
    <col min="6153" max="6395" width="10" style="21"/>
    <col min="6396" max="6396" width="27.875" style="21" bestFit="1" customWidth="1"/>
    <col min="6397" max="6397" width="16" style="21" bestFit="1" customWidth="1"/>
    <col min="6398" max="6398" width="21.375" style="21" bestFit="1" customWidth="1"/>
    <col min="6399" max="6399" width="21.375" style="21" customWidth="1"/>
    <col min="6400" max="6400" width="9" style="21" bestFit="1" customWidth="1"/>
    <col min="6401" max="6401" width="18.25" style="21" bestFit="1" customWidth="1"/>
    <col min="6402" max="6402" width="18.25" style="21" customWidth="1"/>
    <col min="6403" max="6403" width="21.375" style="21" bestFit="1" customWidth="1"/>
    <col min="6404" max="6404" width="0" style="21" hidden="1" customWidth="1"/>
    <col min="6405" max="6405" width="19.5" style="21" bestFit="1" customWidth="1"/>
    <col min="6406" max="6406" width="19.5" style="21" customWidth="1"/>
    <col min="6407" max="6407" width="17" style="21" bestFit="1" customWidth="1"/>
    <col min="6408" max="6408" width="13" style="21" customWidth="1"/>
    <col min="6409" max="6651" width="10" style="21"/>
    <col min="6652" max="6652" width="27.875" style="21" bestFit="1" customWidth="1"/>
    <col min="6653" max="6653" width="16" style="21" bestFit="1" customWidth="1"/>
    <col min="6654" max="6654" width="21.375" style="21" bestFit="1" customWidth="1"/>
    <col min="6655" max="6655" width="21.375" style="21" customWidth="1"/>
    <col min="6656" max="6656" width="9" style="21" bestFit="1" customWidth="1"/>
    <col min="6657" max="6657" width="18.25" style="21" bestFit="1" customWidth="1"/>
    <col min="6658" max="6658" width="18.25" style="21" customWidth="1"/>
    <col min="6659" max="6659" width="21.375" style="21" bestFit="1" customWidth="1"/>
    <col min="6660" max="6660" width="0" style="21" hidden="1" customWidth="1"/>
    <col min="6661" max="6661" width="19.5" style="21" bestFit="1" customWidth="1"/>
    <col min="6662" max="6662" width="19.5" style="21" customWidth="1"/>
    <col min="6663" max="6663" width="17" style="21" bestFit="1" customWidth="1"/>
    <col min="6664" max="6664" width="13" style="21" customWidth="1"/>
    <col min="6665" max="6907" width="10" style="21"/>
    <col min="6908" max="6908" width="27.875" style="21" bestFit="1" customWidth="1"/>
    <col min="6909" max="6909" width="16" style="21" bestFit="1" customWidth="1"/>
    <col min="6910" max="6910" width="21.375" style="21" bestFit="1" customWidth="1"/>
    <col min="6911" max="6911" width="21.375" style="21" customWidth="1"/>
    <col min="6912" max="6912" width="9" style="21" bestFit="1" customWidth="1"/>
    <col min="6913" max="6913" width="18.25" style="21" bestFit="1" customWidth="1"/>
    <col min="6914" max="6914" width="18.25" style="21" customWidth="1"/>
    <col min="6915" max="6915" width="21.375" style="21" bestFit="1" customWidth="1"/>
    <col min="6916" max="6916" width="0" style="21" hidden="1" customWidth="1"/>
    <col min="6917" max="6917" width="19.5" style="21" bestFit="1" customWidth="1"/>
    <col min="6918" max="6918" width="19.5" style="21" customWidth="1"/>
    <col min="6919" max="6919" width="17" style="21" bestFit="1" customWidth="1"/>
    <col min="6920" max="6920" width="13" style="21" customWidth="1"/>
    <col min="6921" max="7163" width="10" style="21"/>
    <col min="7164" max="7164" width="27.875" style="21" bestFit="1" customWidth="1"/>
    <col min="7165" max="7165" width="16" style="21" bestFit="1" customWidth="1"/>
    <col min="7166" max="7166" width="21.375" style="21" bestFit="1" customWidth="1"/>
    <col min="7167" max="7167" width="21.375" style="21" customWidth="1"/>
    <col min="7168" max="7168" width="9" style="21" bestFit="1" customWidth="1"/>
    <col min="7169" max="7169" width="18.25" style="21" bestFit="1" customWidth="1"/>
    <col min="7170" max="7170" width="18.25" style="21" customWidth="1"/>
    <col min="7171" max="7171" width="21.375" style="21" bestFit="1" customWidth="1"/>
    <col min="7172" max="7172" width="0" style="21" hidden="1" customWidth="1"/>
    <col min="7173" max="7173" width="19.5" style="21" bestFit="1" customWidth="1"/>
    <col min="7174" max="7174" width="19.5" style="21" customWidth="1"/>
    <col min="7175" max="7175" width="17" style="21" bestFit="1" customWidth="1"/>
    <col min="7176" max="7176" width="13" style="21" customWidth="1"/>
    <col min="7177" max="7419" width="10" style="21"/>
    <col min="7420" max="7420" width="27.875" style="21" bestFit="1" customWidth="1"/>
    <col min="7421" max="7421" width="16" style="21" bestFit="1" customWidth="1"/>
    <col min="7422" max="7422" width="21.375" style="21" bestFit="1" customWidth="1"/>
    <col min="7423" max="7423" width="21.375" style="21" customWidth="1"/>
    <col min="7424" max="7424" width="9" style="21" bestFit="1" customWidth="1"/>
    <col min="7425" max="7425" width="18.25" style="21" bestFit="1" customWidth="1"/>
    <col min="7426" max="7426" width="18.25" style="21" customWidth="1"/>
    <col min="7427" max="7427" width="21.375" style="21" bestFit="1" customWidth="1"/>
    <col min="7428" max="7428" width="0" style="21" hidden="1" customWidth="1"/>
    <col min="7429" max="7429" width="19.5" style="21" bestFit="1" customWidth="1"/>
    <col min="7430" max="7430" width="19.5" style="21" customWidth="1"/>
    <col min="7431" max="7431" width="17" style="21" bestFit="1" customWidth="1"/>
    <col min="7432" max="7432" width="13" style="21" customWidth="1"/>
    <col min="7433" max="7675" width="10" style="21"/>
    <col min="7676" max="7676" width="27.875" style="21" bestFit="1" customWidth="1"/>
    <col min="7677" max="7677" width="16" style="21" bestFit="1" customWidth="1"/>
    <col min="7678" max="7678" width="21.375" style="21" bestFit="1" customWidth="1"/>
    <col min="7679" max="7679" width="21.375" style="21" customWidth="1"/>
    <col min="7680" max="7680" width="9" style="21" bestFit="1" customWidth="1"/>
    <col min="7681" max="7681" width="18.25" style="21" bestFit="1" customWidth="1"/>
    <col min="7682" max="7682" width="18.25" style="21" customWidth="1"/>
    <col min="7683" max="7683" width="21.375" style="21" bestFit="1" customWidth="1"/>
    <col min="7684" max="7684" width="0" style="21" hidden="1" customWidth="1"/>
    <col min="7685" max="7685" width="19.5" style="21" bestFit="1" customWidth="1"/>
    <col min="7686" max="7686" width="19.5" style="21" customWidth="1"/>
    <col min="7687" max="7687" width="17" style="21" bestFit="1" customWidth="1"/>
    <col min="7688" max="7688" width="13" style="21" customWidth="1"/>
    <col min="7689" max="7931" width="10" style="21"/>
    <col min="7932" max="7932" width="27.875" style="21" bestFit="1" customWidth="1"/>
    <col min="7933" max="7933" width="16" style="21" bestFit="1" customWidth="1"/>
    <col min="7934" max="7934" width="21.375" style="21" bestFit="1" customWidth="1"/>
    <col min="7935" max="7935" width="21.375" style="21" customWidth="1"/>
    <col min="7936" max="7936" width="9" style="21" bestFit="1" customWidth="1"/>
    <col min="7937" max="7937" width="18.25" style="21" bestFit="1" customWidth="1"/>
    <col min="7938" max="7938" width="18.25" style="21" customWidth="1"/>
    <col min="7939" max="7939" width="21.375" style="21" bestFit="1" customWidth="1"/>
    <col min="7940" max="7940" width="0" style="21" hidden="1" customWidth="1"/>
    <col min="7941" max="7941" width="19.5" style="21" bestFit="1" customWidth="1"/>
    <col min="7942" max="7942" width="19.5" style="21" customWidth="1"/>
    <col min="7943" max="7943" width="17" style="21" bestFit="1" customWidth="1"/>
    <col min="7944" max="7944" width="13" style="21" customWidth="1"/>
    <col min="7945" max="8187" width="10" style="21"/>
    <col min="8188" max="8188" width="27.875" style="21" bestFit="1" customWidth="1"/>
    <col min="8189" max="8189" width="16" style="21" bestFit="1" customWidth="1"/>
    <col min="8190" max="8190" width="21.375" style="21" bestFit="1" customWidth="1"/>
    <col min="8191" max="8191" width="21.375" style="21" customWidth="1"/>
    <col min="8192" max="8192" width="9" style="21" bestFit="1" customWidth="1"/>
    <col min="8193" max="8193" width="18.25" style="21" bestFit="1" customWidth="1"/>
    <col min="8194" max="8194" width="18.25" style="21" customWidth="1"/>
    <col min="8195" max="8195" width="21.375" style="21" bestFit="1" customWidth="1"/>
    <col min="8196" max="8196" width="0" style="21" hidden="1" customWidth="1"/>
    <col min="8197" max="8197" width="19.5" style="21" bestFit="1" customWidth="1"/>
    <col min="8198" max="8198" width="19.5" style="21" customWidth="1"/>
    <col min="8199" max="8199" width="17" style="21" bestFit="1" customWidth="1"/>
    <col min="8200" max="8200" width="13" style="21" customWidth="1"/>
    <col min="8201" max="8443" width="10" style="21"/>
    <col min="8444" max="8444" width="27.875" style="21" bestFit="1" customWidth="1"/>
    <col min="8445" max="8445" width="16" style="21" bestFit="1" customWidth="1"/>
    <col min="8446" max="8446" width="21.375" style="21" bestFit="1" customWidth="1"/>
    <col min="8447" max="8447" width="21.375" style="21" customWidth="1"/>
    <col min="8448" max="8448" width="9" style="21" bestFit="1" customWidth="1"/>
    <col min="8449" max="8449" width="18.25" style="21" bestFit="1" customWidth="1"/>
    <col min="8450" max="8450" width="18.25" style="21" customWidth="1"/>
    <col min="8451" max="8451" width="21.375" style="21" bestFit="1" customWidth="1"/>
    <col min="8452" max="8452" width="0" style="21" hidden="1" customWidth="1"/>
    <col min="8453" max="8453" width="19.5" style="21" bestFit="1" customWidth="1"/>
    <col min="8454" max="8454" width="19.5" style="21" customWidth="1"/>
    <col min="8455" max="8455" width="17" style="21" bestFit="1" customWidth="1"/>
    <col min="8456" max="8456" width="13" style="21" customWidth="1"/>
    <col min="8457" max="8699" width="10" style="21"/>
    <col min="8700" max="8700" width="27.875" style="21" bestFit="1" customWidth="1"/>
    <col min="8701" max="8701" width="16" style="21" bestFit="1" customWidth="1"/>
    <col min="8702" max="8702" width="21.375" style="21" bestFit="1" customWidth="1"/>
    <col min="8703" max="8703" width="21.375" style="21" customWidth="1"/>
    <col min="8704" max="8704" width="9" style="21" bestFit="1" customWidth="1"/>
    <col min="8705" max="8705" width="18.25" style="21" bestFit="1" customWidth="1"/>
    <col min="8706" max="8706" width="18.25" style="21" customWidth="1"/>
    <col min="8707" max="8707" width="21.375" style="21" bestFit="1" customWidth="1"/>
    <col min="8708" max="8708" width="0" style="21" hidden="1" customWidth="1"/>
    <col min="8709" max="8709" width="19.5" style="21" bestFit="1" customWidth="1"/>
    <col min="8710" max="8710" width="19.5" style="21" customWidth="1"/>
    <col min="8711" max="8711" width="17" style="21" bestFit="1" customWidth="1"/>
    <col min="8712" max="8712" width="13" style="21" customWidth="1"/>
    <col min="8713" max="8955" width="10" style="21"/>
    <col min="8956" max="8956" width="27.875" style="21" bestFit="1" customWidth="1"/>
    <col min="8957" max="8957" width="16" style="21" bestFit="1" customWidth="1"/>
    <col min="8958" max="8958" width="21.375" style="21" bestFit="1" customWidth="1"/>
    <col min="8959" max="8959" width="21.375" style="21" customWidth="1"/>
    <col min="8960" max="8960" width="9" style="21" bestFit="1" customWidth="1"/>
    <col min="8961" max="8961" width="18.25" style="21" bestFit="1" customWidth="1"/>
    <col min="8962" max="8962" width="18.25" style="21" customWidth="1"/>
    <col min="8963" max="8963" width="21.375" style="21" bestFit="1" customWidth="1"/>
    <col min="8964" max="8964" width="0" style="21" hidden="1" customWidth="1"/>
    <col min="8965" max="8965" width="19.5" style="21" bestFit="1" customWidth="1"/>
    <col min="8966" max="8966" width="19.5" style="21" customWidth="1"/>
    <col min="8967" max="8967" width="17" style="21" bestFit="1" customWidth="1"/>
    <col min="8968" max="8968" width="13" style="21" customWidth="1"/>
    <col min="8969" max="9211" width="10" style="21"/>
    <col min="9212" max="9212" width="27.875" style="21" bestFit="1" customWidth="1"/>
    <col min="9213" max="9213" width="16" style="21" bestFit="1" customWidth="1"/>
    <col min="9214" max="9214" width="21.375" style="21" bestFit="1" customWidth="1"/>
    <col min="9215" max="9215" width="21.375" style="21" customWidth="1"/>
    <col min="9216" max="9216" width="9" style="21" bestFit="1" customWidth="1"/>
    <col min="9217" max="9217" width="18.25" style="21" bestFit="1" customWidth="1"/>
    <col min="9218" max="9218" width="18.25" style="21" customWidth="1"/>
    <col min="9219" max="9219" width="21.375" style="21" bestFit="1" customWidth="1"/>
    <col min="9220" max="9220" width="0" style="21" hidden="1" customWidth="1"/>
    <col min="9221" max="9221" width="19.5" style="21" bestFit="1" customWidth="1"/>
    <col min="9222" max="9222" width="19.5" style="21" customWidth="1"/>
    <col min="9223" max="9223" width="17" style="21" bestFit="1" customWidth="1"/>
    <col min="9224" max="9224" width="13" style="21" customWidth="1"/>
    <col min="9225" max="9467" width="10" style="21"/>
    <col min="9468" max="9468" width="27.875" style="21" bestFit="1" customWidth="1"/>
    <col min="9469" max="9469" width="16" style="21" bestFit="1" customWidth="1"/>
    <col min="9470" max="9470" width="21.375" style="21" bestFit="1" customWidth="1"/>
    <col min="9471" max="9471" width="21.375" style="21" customWidth="1"/>
    <col min="9472" max="9472" width="9" style="21" bestFit="1" customWidth="1"/>
    <col min="9473" max="9473" width="18.25" style="21" bestFit="1" customWidth="1"/>
    <col min="9474" max="9474" width="18.25" style="21" customWidth="1"/>
    <col min="9475" max="9475" width="21.375" style="21" bestFit="1" customWidth="1"/>
    <col min="9476" max="9476" width="0" style="21" hidden="1" customWidth="1"/>
    <col min="9477" max="9477" width="19.5" style="21" bestFit="1" customWidth="1"/>
    <col min="9478" max="9478" width="19.5" style="21" customWidth="1"/>
    <col min="9479" max="9479" width="17" style="21" bestFit="1" customWidth="1"/>
    <col min="9480" max="9480" width="13" style="21" customWidth="1"/>
    <col min="9481" max="9723" width="10" style="21"/>
    <col min="9724" max="9724" width="27.875" style="21" bestFit="1" customWidth="1"/>
    <col min="9725" max="9725" width="16" style="21" bestFit="1" customWidth="1"/>
    <col min="9726" max="9726" width="21.375" style="21" bestFit="1" customWidth="1"/>
    <col min="9727" max="9727" width="21.375" style="21" customWidth="1"/>
    <col min="9728" max="9728" width="9" style="21" bestFit="1" customWidth="1"/>
    <col min="9729" max="9729" width="18.25" style="21" bestFit="1" customWidth="1"/>
    <col min="9730" max="9730" width="18.25" style="21" customWidth="1"/>
    <col min="9731" max="9731" width="21.375" style="21" bestFit="1" customWidth="1"/>
    <col min="9732" max="9732" width="0" style="21" hidden="1" customWidth="1"/>
    <col min="9733" max="9733" width="19.5" style="21" bestFit="1" customWidth="1"/>
    <col min="9734" max="9734" width="19.5" style="21" customWidth="1"/>
    <col min="9735" max="9735" width="17" style="21" bestFit="1" customWidth="1"/>
    <col min="9736" max="9736" width="13" style="21" customWidth="1"/>
    <col min="9737" max="9979" width="10" style="21"/>
    <col min="9980" max="9980" width="27.875" style="21" bestFit="1" customWidth="1"/>
    <col min="9981" max="9981" width="16" style="21" bestFit="1" customWidth="1"/>
    <col min="9982" max="9982" width="21.375" style="21" bestFit="1" customWidth="1"/>
    <col min="9983" max="9983" width="21.375" style="21" customWidth="1"/>
    <col min="9984" max="9984" width="9" style="21" bestFit="1" customWidth="1"/>
    <col min="9985" max="9985" width="18.25" style="21" bestFit="1" customWidth="1"/>
    <col min="9986" max="9986" width="18.25" style="21" customWidth="1"/>
    <col min="9987" max="9987" width="21.375" style="21" bestFit="1" customWidth="1"/>
    <col min="9988" max="9988" width="0" style="21" hidden="1" customWidth="1"/>
    <col min="9989" max="9989" width="19.5" style="21" bestFit="1" customWidth="1"/>
    <col min="9990" max="9990" width="19.5" style="21" customWidth="1"/>
    <col min="9991" max="9991" width="17" style="21" bestFit="1" customWidth="1"/>
    <col min="9992" max="9992" width="13" style="21" customWidth="1"/>
    <col min="9993" max="10235" width="10" style="21"/>
    <col min="10236" max="10236" width="27.875" style="21" bestFit="1" customWidth="1"/>
    <col min="10237" max="10237" width="16" style="21" bestFit="1" customWidth="1"/>
    <col min="10238" max="10238" width="21.375" style="21" bestFit="1" customWidth="1"/>
    <col min="10239" max="10239" width="21.375" style="21" customWidth="1"/>
    <col min="10240" max="10240" width="9" style="21" bestFit="1" customWidth="1"/>
    <col min="10241" max="10241" width="18.25" style="21" bestFit="1" customWidth="1"/>
    <col min="10242" max="10242" width="18.25" style="21" customWidth="1"/>
    <col min="10243" max="10243" width="21.375" style="21" bestFit="1" customWidth="1"/>
    <col min="10244" max="10244" width="0" style="21" hidden="1" customWidth="1"/>
    <col min="10245" max="10245" width="19.5" style="21" bestFit="1" customWidth="1"/>
    <col min="10246" max="10246" width="19.5" style="21" customWidth="1"/>
    <col min="10247" max="10247" width="17" style="21" bestFit="1" customWidth="1"/>
    <col min="10248" max="10248" width="13" style="21" customWidth="1"/>
    <col min="10249" max="10491" width="10" style="21"/>
    <col min="10492" max="10492" width="27.875" style="21" bestFit="1" customWidth="1"/>
    <col min="10493" max="10493" width="16" style="21" bestFit="1" customWidth="1"/>
    <col min="10494" max="10494" width="21.375" style="21" bestFit="1" customWidth="1"/>
    <col min="10495" max="10495" width="21.375" style="21" customWidth="1"/>
    <col min="10496" max="10496" width="9" style="21" bestFit="1" customWidth="1"/>
    <col min="10497" max="10497" width="18.25" style="21" bestFit="1" customWidth="1"/>
    <col min="10498" max="10498" width="18.25" style="21" customWidth="1"/>
    <col min="10499" max="10499" width="21.375" style="21" bestFit="1" customWidth="1"/>
    <col min="10500" max="10500" width="0" style="21" hidden="1" customWidth="1"/>
    <col min="10501" max="10501" width="19.5" style="21" bestFit="1" customWidth="1"/>
    <col min="10502" max="10502" width="19.5" style="21" customWidth="1"/>
    <col min="10503" max="10503" width="17" style="21" bestFit="1" customWidth="1"/>
    <col min="10504" max="10504" width="13" style="21" customWidth="1"/>
    <col min="10505" max="10747" width="10" style="21"/>
    <col min="10748" max="10748" width="27.875" style="21" bestFit="1" customWidth="1"/>
    <col min="10749" max="10749" width="16" style="21" bestFit="1" customWidth="1"/>
    <col min="10750" max="10750" width="21.375" style="21" bestFit="1" customWidth="1"/>
    <col min="10751" max="10751" width="21.375" style="21" customWidth="1"/>
    <col min="10752" max="10752" width="9" style="21" bestFit="1" customWidth="1"/>
    <col min="10753" max="10753" width="18.25" style="21" bestFit="1" customWidth="1"/>
    <col min="10754" max="10754" width="18.25" style="21" customWidth="1"/>
    <col min="10755" max="10755" width="21.375" style="21" bestFit="1" customWidth="1"/>
    <col min="10756" max="10756" width="0" style="21" hidden="1" customWidth="1"/>
    <col min="10757" max="10757" width="19.5" style="21" bestFit="1" customWidth="1"/>
    <col min="10758" max="10758" width="19.5" style="21" customWidth="1"/>
    <col min="10759" max="10759" width="17" style="21" bestFit="1" customWidth="1"/>
    <col min="10760" max="10760" width="13" style="21" customWidth="1"/>
    <col min="10761" max="11003" width="10" style="21"/>
    <col min="11004" max="11004" width="27.875" style="21" bestFit="1" customWidth="1"/>
    <col min="11005" max="11005" width="16" style="21" bestFit="1" customWidth="1"/>
    <col min="11006" max="11006" width="21.375" style="21" bestFit="1" customWidth="1"/>
    <col min="11007" max="11007" width="21.375" style="21" customWidth="1"/>
    <col min="11008" max="11008" width="9" style="21" bestFit="1" customWidth="1"/>
    <col min="11009" max="11009" width="18.25" style="21" bestFit="1" customWidth="1"/>
    <col min="11010" max="11010" width="18.25" style="21" customWidth="1"/>
    <col min="11011" max="11011" width="21.375" style="21" bestFit="1" customWidth="1"/>
    <col min="11012" max="11012" width="0" style="21" hidden="1" customWidth="1"/>
    <col min="11013" max="11013" width="19.5" style="21" bestFit="1" customWidth="1"/>
    <col min="11014" max="11014" width="19.5" style="21" customWidth="1"/>
    <col min="11015" max="11015" width="17" style="21" bestFit="1" customWidth="1"/>
    <col min="11016" max="11016" width="13" style="21" customWidth="1"/>
    <col min="11017" max="11259" width="10" style="21"/>
    <col min="11260" max="11260" width="27.875" style="21" bestFit="1" customWidth="1"/>
    <col min="11261" max="11261" width="16" style="21" bestFit="1" customWidth="1"/>
    <col min="11262" max="11262" width="21.375" style="21" bestFit="1" customWidth="1"/>
    <col min="11263" max="11263" width="21.375" style="21" customWidth="1"/>
    <col min="11264" max="11264" width="9" style="21" bestFit="1" customWidth="1"/>
    <col min="11265" max="11265" width="18.25" style="21" bestFit="1" customWidth="1"/>
    <col min="11266" max="11266" width="18.25" style="21" customWidth="1"/>
    <col min="11267" max="11267" width="21.375" style="21" bestFit="1" customWidth="1"/>
    <col min="11268" max="11268" width="0" style="21" hidden="1" customWidth="1"/>
    <col min="11269" max="11269" width="19.5" style="21" bestFit="1" customWidth="1"/>
    <col min="11270" max="11270" width="19.5" style="21" customWidth="1"/>
    <col min="11271" max="11271" width="17" style="21" bestFit="1" customWidth="1"/>
    <col min="11272" max="11272" width="13" style="21" customWidth="1"/>
    <col min="11273" max="11515" width="10" style="21"/>
    <col min="11516" max="11516" width="27.875" style="21" bestFit="1" customWidth="1"/>
    <col min="11517" max="11517" width="16" style="21" bestFit="1" customWidth="1"/>
    <col min="11518" max="11518" width="21.375" style="21" bestFit="1" customWidth="1"/>
    <col min="11519" max="11519" width="21.375" style="21" customWidth="1"/>
    <col min="11520" max="11520" width="9" style="21" bestFit="1" customWidth="1"/>
    <col min="11521" max="11521" width="18.25" style="21" bestFit="1" customWidth="1"/>
    <col min="11522" max="11522" width="18.25" style="21" customWidth="1"/>
    <col min="11523" max="11523" width="21.375" style="21" bestFit="1" customWidth="1"/>
    <col min="11524" max="11524" width="0" style="21" hidden="1" customWidth="1"/>
    <col min="11525" max="11525" width="19.5" style="21" bestFit="1" customWidth="1"/>
    <col min="11526" max="11526" width="19.5" style="21" customWidth="1"/>
    <col min="11527" max="11527" width="17" style="21" bestFit="1" customWidth="1"/>
    <col min="11528" max="11528" width="13" style="21" customWidth="1"/>
    <col min="11529" max="11771" width="10" style="21"/>
    <col min="11772" max="11772" width="27.875" style="21" bestFit="1" customWidth="1"/>
    <col min="11773" max="11773" width="16" style="21" bestFit="1" customWidth="1"/>
    <col min="11774" max="11774" width="21.375" style="21" bestFit="1" customWidth="1"/>
    <col min="11775" max="11775" width="21.375" style="21" customWidth="1"/>
    <col min="11776" max="11776" width="9" style="21" bestFit="1" customWidth="1"/>
    <col min="11777" max="11777" width="18.25" style="21" bestFit="1" customWidth="1"/>
    <col min="11778" max="11778" width="18.25" style="21" customWidth="1"/>
    <col min="11779" max="11779" width="21.375" style="21" bestFit="1" customWidth="1"/>
    <col min="11780" max="11780" width="0" style="21" hidden="1" customWidth="1"/>
    <col min="11781" max="11781" width="19.5" style="21" bestFit="1" customWidth="1"/>
    <col min="11782" max="11782" width="19.5" style="21" customWidth="1"/>
    <col min="11783" max="11783" width="17" style="21" bestFit="1" customWidth="1"/>
    <col min="11784" max="11784" width="13" style="21" customWidth="1"/>
    <col min="11785" max="12027" width="10" style="21"/>
    <col min="12028" max="12028" width="27.875" style="21" bestFit="1" customWidth="1"/>
    <col min="12029" max="12029" width="16" style="21" bestFit="1" customWidth="1"/>
    <col min="12030" max="12030" width="21.375" style="21" bestFit="1" customWidth="1"/>
    <col min="12031" max="12031" width="21.375" style="21" customWidth="1"/>
    <col min="12032" max="12032" width="9" style="21" bestFit="1" customWidth="1"/>
    <col min="12033" max="12033" width="18.25" style="21" bestFit="1" customWidth="1"/>
    <col min="12034" max="12034" width="18.25" style="21" customWidth="1"/>
    <col min="12035" max="12035" width="21.375" style="21" bestFit="1" customWidth="1"/>
    <col min="12036" max="12036" width="0" style="21" hidden="1" customWidth="1"/>
    <col min="12037" max="12037" width="19.5" style="21" bestFit="1" customWidth="1"/>
    <col min="12038" max="12038" width="19.5" style="21" customWidth="1"/>
    <col min="12039" max="12039" width="17" style="21" bestFit="1" customWidth="1"/>
    <col min="12040" max="12040" width="13" style="21" customWidth="1"/>
    <col min="12041" max="12283" width="10" style="21"/>
    <col min="12284" max="12284" width="27.875" style="21" bestFit="1" customWidth="1"/>
    <col min="12285" max="12285" width="16" style="21" bestFit="1" customWidth="1"/>
    <col min="12286" max="12286" width="21.375" style="21" bestFit="1" customWidth="1"/>
    <col min="12287" max="12287" width="21.375" style="21" customWidth="1"/>
    <col min="12288" max="12288" width="9" style="21" bestFit="1" customWidth="1"/>
    <col min="12289" max="12289" width="18.25" style="21" bestFit="1" customWidth="1"/>
    <col min="12290" max="12290" width="18.25" style="21" customWidth="1"/>
    <col min="12291" max="12291" width="21.375" style="21" bestFit="1" customWidth="1"/>
    <col min="12292" max="12292" width="0" style="21" hidden="1" customWidth="1"/>
    <col min="12293" max="12293" width="19.5" style="21" bestFit="1" customWidth="1"/>
    <col min="12294" max="12294" width="19.5" style="21" customWidth="1"/>
    <col min="12295" max="12295" width="17" style="21" bestFit="1" customWidth="1"/>
    <col min="12296" max="12296" width="13" style="21" customWidth="1"/>
    <col min="12297" max="12539" width="10" style="21"/>
    <col min="12540" max="12540" width="27.875" style="21" bestFit="1" customWidth="1"/>
    <col min="12541" max="12541" width="16" style="21" bestFit="1" customWidth="1"/>
    <col min="12542" max="12542" width="21.375" style="21" bestFit="1" customWidth="1"/>
    <col min="12543" max="12543" width="21.375" style="21" customWidth="1"/>
    <col min="12544" max="12544" width="9" style="21" bestFit="1" customWidth="1"/>
    <col min="12545" max="12545" width="18.25" style="21" bestFit="1" customWidth="1"/>
    <col min="12546" max="12546" width="18.25" style="21" customWidth="1"/>
    <col min="12547" max="12547" width="21.375" style="21" bestFit="1" customWidth="1"/>
    <col min="12548" max="12548" width="0" style="21" hidden="1" customWidth="1"/>
    <col min="12549" max="12549" width="19.5" style="21" bestFit="1" customWidth="1"/>
    <col min="12550" max="12550" width="19.5" style="21" customWidth="1"/>
    <col min="12551" max="12551" width="17" style="21" bestFit="1" customWidth="1"/>
    <col min="12552" max="12552" width="13" style="21" customWidth="1"/>
    <col min="12553" max="12795" width="10" style="21"/>
    <col min="12796" max="12796" width="27.875" style="21" bestFit="1" customWidth="1"/>
    <col min="12797" max="12797" width="16" style="21" bestFit="1" customWidth="1"/>
    <col min="12798" max="12798" width="21.375" style="21" bestFit="1" customWidth="1"/>
    <col min="12799" max="12799" width="21.375" style="21" customWidth="1"/>
    <col min="12800" max="12800" width="9" style="21" bestFit="1" customWidth="1"/>
    <col min="12801" max="12801" width="18.25" style="21" bestFit="1" customWidth="1"/>
    <col min="12802" max="12802" width="18.25" style="21" customWidth="1"/>
    <col min="12803" max="12803" width="21.375" style="21" bestFit="1" customWidth="1"/>
    <col min="12804" max="12804" width="0" style="21" hidden="1" customWidth="1"/>
    <col min="12805" max="12805" width="19.5" style="21" bestFit="1" customWidth="1"/>
    <col min="12806" max="12806" width="19.5" style="21" customWidth="1"/>
    <col min="12807" max="12807" width="17" style="21" bestFit="1" customWidth="1"/>
    <col min="12808" max="12808" width="13" style="21" customWidth="1"/>
    <col min="12809" max="13051" width="10" style="21"/>
    <col min="13052" max="13052" width="27.875" style="21" bestFit="1" customWidth="1"/>
    <col min="13053" max="13053" width="16" style="21" bestFit="1" customWidth="1"/>
    <col min="13054" max="13054" width="21.375" style="21" bestFit="1" customWidth="1"/>
    <col min="13055" max="13055" width="21.375" style="21" customWidth="1"/>
    <col min="13056" max="13056" width="9" style="21" bestFit="1" customWidth="1"/>
    <col min="13057" max="13057" width="18.25" style="21" bestFit="1" customWidth="1"/>
    <col min="13058" max="13058" width="18.25" style="21" customWidth="1"/>
    <col min="13059" max="13059" width="21.375" style="21" bestFit="1" customWidth="1"/>
    <col min="13060" max="13060" width="0" style="21" hidden="1" customWidth="1"/>
    <col min="13061" max="13061" width="19.5" style="21" bestFit="1" customWidth="1"/>
    <col min="13062" max="13062" width="19.5" style="21" customWidth="1"/>
    <col min="13063" max="13063" width="17" style="21" bestFit="1" customWidth="1"/>
    <col min="13064" max="13064" width="13" style="21" customWidth="1"/>
    <col min="13065" max="13307" width="10" style="21"/>
    <col min="13308" max="13308" width="27.875" style="21" bestFit="1" customWidth="1"/>
    <col min="13309" max="13309" width="16" style="21" bestFit="1" customWidth="1"/>
    <col min="13310" max="13310" width="21.375" style="21" bestFit="1" customWidth="1"/>
    <col min="13311" max="13311" width="21.375" style="21" customWidth="1"/>
    <col min="13312" max="13312" width="9" style="21" bestFit="1" customWidth="1"/>
    <col min="13313" max="13313" width="18.25" style="21" bestFit="1" customWidth="1"/>
    <col min="13314" max="13314" width="18.25" style="21" customWidth="1"/>
    <col min="13315" max="13315" width="21.375" style="21" bestFit="1" customWidth="1"/>
    <col min="13316" max="13316" width="0" style="21" hidden="1" customWidth="1"/>
    <col min="13317" max="13317" width="19.5" style="21" bestFit="1" customWidth="1"/>
    <col min="13318" max="13318" width="19.5" style="21" customWidth="1"/>
    <col min="13319" max="13319" width="17" style="21" bestFit="1" customWidth="1"/>
    <col min="13320" max="13320" width="13" style="21" customWidth="1"/>
    <col min="13321" max="13563" width="10" style="21"/>
    <col min="13564" max="13564" width="27.875" style="21" bestFit="1" customWidth="1"/>
    <col min="13565" max="13565" width="16" style="21" bestFit="1" customWidth="1"/>
    <col min="13566" max="13566" width="21.375" style="21" bestFit="1" customWidth="1"/>
    <col min="13567" max="13567" width="21.375" style="21" customWidth="1"/>
    <col min="13568" max="13568" width="9" style="21" bestFit="1" customWidth="1"/>
    <col min="13569" max="13569" width="18.25" style="21" bestFit="1" customWidth="1"/>
    <col min="13570" max="13570" width="18.25" style="21" customWidth="1"/>
    <col min="13571" max="13571" width="21.375" style="21" bestFit="1" customWidth="1"/>
    <col min="13572" max="13572" width="0" style="21" hidden="1" customWidth="1"/>
    <col min="13573" max="13573" width="19.5" style="21" bestFit="1" customWidth="1"/>
    <col min="13574" max="13574" width="19.5" style="21" customWidth="1"/>
    <col min="13575" max="13575" width="17" style="21" bestFit="1" customWidth="1"/>
    <col min="13576" max="13576" width="13" style="21" customWidth="1"/>
    <col min="13577" max="13819" width="10" style="21"/>
    <col min="13820" max="13820" width="27.875" style="21" bestFit="1" customWidth="1"/>
    <col min="13821" max="13821" width="16" style="21" bestFit="1" customWidth="1"/>
    <col min="13822" max="13822" width="21.375" style="21" bestFit="1" customWidth="1"/>
    <col min="13823" max="13823" width="21.375" style="21" customWidth="1"/>
    <col min="13824" max="13824" width="9" style="21" bestFit="1" customWidth="1"/>
    <col min="13825" max="13825" width="18.25" style="21" bestFit="1" customWidth="1"/>
    <col min="13826" max="13826" width="18.25" style="21" customWidth="1"/>
    <col min="13827" max="13827" width="21.375" style="21" bestFit="1" customWidth="1"/>
    <col min="13828" max="13828" width="0" style="21" hidden="1" customWidth="1"/>
    <col min="13829" max="13829" width="19.5" style="21" bestFit="1" customWidth="1"/>
    <col min="13830" max="13830" width="19.5" style="21" customWidth="1"/>
    <col min="13831" max="13831" width="17" style="21" bestFit="1" customWidth="1"/>
    <col min="13832" max="13832" width="13" style="21" customWidth="1"/>
    <col min="13833" max="14075" width="10" style="21"/>
    <col min="14076" max="14076" width="27.875" style="21" bestFit="1" customWidth="1"/>
    <col min="14077" max="14077" width="16" style="21" bestFit="1" customWidth="1"/>
    <col min="14078" max="14078" width="21.375" style="21" bestFit="1" customWidth="1"/>
    <col min="14079" max="14079" width="21.375" style="21" customWidth="1"/>
    <col min="14080" max="14080" width="9" style="21" bestFit="1" customWidth="1"/>
    <col min="14081" max="14081" width="18.25" style="21" bestFit="1" customWidth="1"/>
    <col min="14082" max="14082" width="18.25" style="21" customWidth="1"/>
    <col min="14083" max="14083" width="21.375" style="21" bestFit="1" customWidth="1"/>
    <col min="14084" max="14084" width="0" style="21" hidden="1" customWidth="1"/>
    <col min="14085" max="14085" width="19.5" style="21" bestFit="1" customWidth="1"/>
    <col min="14086" max="14086" width="19.5" style="21" customWidth="1"/>
    <col min="14087" max="14087" width="17" style="21" bestFit="1" customWidth="1"/>
    <col min="14088" max="14088" width="13" style="21" customWidth="1"/>
    <col min="14089" max="14331" width="10" style="21"/>
    <col min="14332" max="14332" width="27.875" style="21" bestFit="1" customWidth="1"/>
    <col min="14333" max="14333" width="16" style="21" bestFit="1" customWidth="1"/>
    <col min="14334" max="14334" width="21.375" style="21" bestFit="1" customWidth="1"/>
    <col min="14335" max="14335" width="21.375" style="21" customWidth="1"/>
    <col min="14336" max="14336" width="9" style="21" bestFit="1" customWidth="1"/>
    <col min="14337" max="14337" width="18.25" style="21" bestFit="1" customWidth="1"/>
    <col min="14338" max="14338" width="18.25" style="21" customWidth="1"/>
    <col min="14339" max="14339" width="21.375" style="21" bestFit="1" customWidth="1"/>
    <col min="14340" max="14340" width="0" style="21" hidden="1" customWidth="1"/>
    <col min="14341" max="14341" width="19.5" style="21" bestFit="1" customWidth="1"/>
    <col min="14342" max="14342" width="19.5" style="21" customWidth="1"/>
    <col min="14343" max="14343" width="17" style="21" bestFit="1" customWidth="1"/>
    <col min="14344" max="14344" width="13" style="21" customWidth="1"/>
    <col min="14345" max="14587" width="10" style="21"/>
    <col min="14588" max="14588" width="27.875" style="21" bestFit="1" customWidth="1"/>
    <col min="14589" max="14589" width="16" style="21" bestFit="1" customWidth="1"/>
    <col min="14590" max="14590" width="21.375" style="21" bestFit="1" customWidth="1"/>
    <col min="14591" max="14591" width="21.375" style="21" customWidth="1"/>
    <col min="14592" max="14592" width="9" style="21" bestFit="1" customWidth="1"/>
    <col min="14593" max="14593" width="18.25" style="21" bestFit="1" customWidth="1"/>
    <col min="14594" max="14594" width="18.25" style="21" customWidth="1"/>
    <col min="14595" max="14595" width="21.375" style="21" bestFit="1" customWidth="1"/>
    <col min="14596" max="14596" width="0" style="21" hidden="1" customWidth="1"/>
    <col min="14597" max="14597" width="19.5" style="21" bestFit="1" customWidth="1"/>
    <col min="14598" max="14598" width="19.5" style="21" customWidth="1"/>
    <col min="14599" max="14599" width="17" style="21" bestFit="1" customWidth="1"/>
    <col min="14600" max="14600" width="13" style="21" customWidth="1"/>
    <col min="14601" max="14843" width="10" style="21"/>
    <col min="14844" max="14844" width="27.875" style="21" bestFit="1" customWidth="1"/>
    <col min="14845" max="14845" width="16" style="21" bestFit="1" customWidth="1"/>
    <col min="14846" max="14846" width="21.375" style="21" bestFit="1" customWidth="1"/>
    <col min="14847" max="14847" width="21.375" style="21" customWidth="1"/>
    <col min="14848" max="14848" width="9" style="21" bestFit="1" customWidth="1"/>
    <col min="14849" max="14849" width="18.25" style="21" bestFit="1" customWidth="1"/>
    <col min="14850" max="14850" width="18.25" style="21" customWidth="1"/>
    <col min="14851" max="14851" width="21.375" style="21" bestFit="1" customWidth="1"/>
    <col min="14852" max="14852" width="0" style="21" hidden="1" customWidth="1"/>
    <col min="14853" max="14853" width="19.5" style="21" bestFit="1" customWidth="1"/>
    <col min="14854" max="14854" width="19.5" style="21" customWidth="1"/>
    <col min="14855" max="14855" width="17" style="21" bestFit="1" customWidth="1"/>
    <col min="14856" max="14856" width="13" style="21" customWidth="1"/>
    <col min="14857" max="15099" width="10" style="21"/>
    <col min="15100" max="15100" width="27.875" style="21" bestFit="1" customWidth="1"/>
    <col min="15101" max="15101" width="16" style="21" bestFit="1" customWidth="1"/>
    <col min="15102" max="15102" width="21.375" style="21" bestFit="1" customWidth="1"/>
    <col min="15103" max="15103" width="21.375" style="21" customWidth="1"/>
    <col min="15104" max="15104" width="9" style="21" bestFit="1" customWidth="1"/>
    <col min="15105" max="15105" width="18.25" style="21" bestFit="1" customWidth="1"/>
    <col min="15106" max="15106" width="18.25" style="21" customWidth="1"/>
    <col min="15107" max="15107" width="21.375" style="21" bestFit="1" customWidth="1"/>
    <col min="15108" max="15108" width="0" style="21" hidden="1" customWidth="1"/>
    <col min="15109" max="15109" width="19.5" style="21" bestFit="1" customWidth="1"/>
    <col min="15110" max="15110" width="19.5" style="21" customWidth="1"/>
    <col min="15111" max="15111" width="17" style="21" bestFit="1" customWidth="1"/>
    <col min="15112" max="15112" width="13" style="21" customWidth="1"/>
    <col min="15113" max="15355" width="10" style="21"/>
    <col min="15356" max="15356" width="27.875" style="21" bestFit="1" customWidth="1"/>
    <col min="15357" max="15357" width="16" style="21" bestFit="1" customWidth="1"/>
    <col min="15358" max="15358" width="21.375" style="21" bestFit="1" customWidth="1"/>
    <col min="15359" max="15359" width="21.375" style="21" customWidth="1"/>
    <col min="15360" max="15360" width="9" style="21" bestFit="1" customWidth="1"/>
    <col min="15361" max="15361" width="18.25" style="21" bestFit="1" customWidth="1"/>
    <col min="15362" max="15362" width="18.25" style="21" customWidth="1"/>
    <col min="15363" max="15363" width="21.375" style="21" bestFit="1" customWidth="1"/>
    <col min="15364" max="15364" width="0" style="21" hidden="1" customWidth="1"/>
    <col min="15365" max="15365" width="19.5" style="21" bestFit="1" customWidth="1"/>
    <col min="15366" max="15366" width="19.5" style="21" customWidth="1"/>
    <col min="15367" max="15367" width="17" style="21" bestFit="1" customWidth="1"/>
    <col min="15368" max="15368" width="13" style="21" customWidth="1"/>
    <col min="15369" max="15611" width="10" style="21"/>
    <col min="15612" max="15612" width="27.875" style="21" bestFit="1" customWidth="1"/>
    <col min="15613" max="15613" width="16" style="21" bestFit="1" customWidth="1"/>
    <col min="15614" max="15614" width="21.375" style="21" bestFit="1" customWidth="1"/>
    <col min="15615" max="15615" width="21.375" style="21" customWidth="1"/>
    <col min="15616" max="15616" width="9" style="21" bestFit="1" customWidth="1"/>
    <col min="15617" max="15617" width="18.25" style="21" bestFit="1" customWidth="1"/>
    <col min="15618" max="15618" width="18.25" style="21" customWidth="1"/>
    <col min="15619" max="15619" width="21.375" style="21" bestFit="1" customWidth="1"/>
    <col min="15620" max="15620" width="0" style="21" hidden="1" customWidth="1"/>
    <col min="15621" max="15621" width="19.5" style="21" bestFit="1" customWidth="1"/>
    <col min="15622" max="15622" width="19.5" style="21" customWidth="1"/>
    <col min="15623" max="15623" width="17" style="21" bestFit="1" customWidth="1"/>
    <col min="15624" max="15624" width="13" style="21" customWidth="1"/>
    <col min="15625" max="15867" width="10" style="21"/>
    <col min="15868" max="15868" width="27.875" style="21" bestFit="1" customWidth="1"/>
    <col min="15869" max="15869" width="16" style="21" bestFit="1" customWidth="1"/>
    <col min="15870" max="15870" width="21.375" style="21" bestFit="1" customWidth="1"/>
    <col min="15871" max="15871" width="21.375" style="21" customWidth="1"/>
    <col min="15872" max="15872" width="9" style="21" bestFit="1" customWidth="1"/>
    <col min="15873" max="15873" width="18.25" style="21" bestFit="1" customWidth="1"/>
    <col min="15874" max="15874" width="18.25" style="21" customWidth="1"/>
    <col min="15875" max="15875" width="21.375" style="21" bestFit="1" customWidth="1"/>
    <col min="15876" max="15876" width="0" style="21" hidden="1" customWidth="1"/>
    <col min="15877" max="15877" width="19.5" style="21" bestFit="1" customWidth="1"/>
    <col min="15878" max="15878" width="19.5" style="21" customWidth="1"/>
    <col min="15879" max="15879" width="17" style="21" bestFit="1" customWidth="1"/>
    <col min="15880" max="15880" width="13" style="21" customWidth="1"/>
    <col min="15881" max="16123" width="10" style="21"/>
    <col min="16124" max="16124" width="27.875" style="21" bestFit="1" customWidth="1"/>
    <col min="16125" max="16125" width="16" style="21" bestFit="1" customWidth="1"/>
    <col min="16126" max="16126" width="21.375" style="21" bestFit="1" customWidth="1"/>
    <col min="16127" max="16127" width="21.375" style="21" customWidth="1"/>
    <col min="16128" max="16128" width="9" style="21" bestFit="1" customWidth="1"/>
    <col min="16129" max="16129" width="18.25" style="21" bestFit="1" customWidth="1"/>
    <col min="16130" max="16130" width="18.25" style="21" customWidth="1"/>
    <col min="16131" max="16131" width="21.375" style="21" bestFit="1" customWidth="1"/>
    <col min="16132" max="16132" width="0" style="21" hidden="1" customWidth="1"/>
    <col min="16133" max="16133" width="19.5" style="21" bestFit="1" customWidth="1"/>
    <col min="16134" max="16134" width="19.5" style="21" customWidth="1"/>
    <col min="16135" max="16135" width="17" style="21" bestFit="1" customWidth="1"/>
    <col min="16136" max="16136" width="13" style="21" customWidth="1"/>
    <col min="16137" max="16384" width="10" style="21"/>
  </cols>
  <sheetData>
    <row r="1" spans="1:15" ht="56.25" x14ac:dyDescent="0.2">
      <c r="A1" s="23" t="s">
        <v>140</v>
      </c>
      <c r="B1" s="24" t="s">
        <v>141</v>
      </c>
      <c r="C1" s="74" t="s">
        <v>142</v>
      </c>
      <c r="D1" s="25"/>
      <c r="E1" s="26" t="s">
        <v>143</v>
      </c>
      <c r="F1" s="26" t="s">
        <v>144</v>
      </c>
      <c r="G1" s="27" t="s">
        <v>145</v>
      </c>
      <c r="H1" s="28" t="s">
        <v>146</v>
      </c>
      <c r="M1" s="29"/>
      <c r="N1" s="30"/>
      <c r="O1" s="30"/>
    </row>
    <row r="2" spans="1:15" x14ac:dyDescent="0.3">
      <c r="A2" s="31" t="s">
        <v>147</v>
      </c>
      <c r="B2" s="32">
        <v>2271</v>
      </c>
      <c r="C2" s="75">
        <v>2291.524023076086</v>
      </c>
      <c r="D2" s="33"/>
      <c r="E2" s="34" t="e">
        <f>ROUND(#REF!*#REF!,0)</f>
        <v>#REF!</v>
      </c>
      <c r="F2" s="34" t="e">
        <f>B2*E2</f>
        <v>#REF!</v>
      </c>
      <c r="G2" s="35" t="e">
        <f>C2*E2</f>
        <v>#REF!</v>
      </c>
      <c r="H2" s="36">
        <v>2130</v>
      </c>
      <c r="M2" s="32"/>
      <c r="N2" s="37"/>
      <c r="O2" s="38"/>
    </row>
    <row r="3" spans="1:15" x14ac:dyDescent="0.3">
      <c r="A3" s="31" t="s">
        <v>148</v>
      </c>
      <c r="B3" s="32">
        <v>3472</v>
      </c>
      <c r="C3" s="75">
        <v>3783.1197126374227</v>
      </c>
      <c r="D3" s="33"/>
      <c r="E3" s="34" t="e">
        <f>ROUND(#REF!*#REF!,0)</f>
        <v>#REF!</v>
      </c>
      <c r="F3" s="34" t="e">
        <f t="shared" ref="F3:F19" si="0">B3*E3</f>
        <v>#REF!</v>
      </c>
      <c r="G3" s="35" t="e">
        <f t="shared" ref="G3:G19" si="1">C3*E3</f>
        <v>#REF!</v>
      </c>
      <c r="H3" s="36">
        <v>3406</v>
      </c>
      <c r="M3" s="32"/>
      <c r="N3" s="37"/>
      <c r="O3" s="38"/>
    </row>
    <row r="4" spans="1:15" x14ac:dyDescent="0.3">
      <c r="A4" s="39" t="s">
        <v>2</v>
      </c>
      <c r="B4" s="32">
        <v>4165</v>
      </c>
      <c r="C4" s="75">
        <v>4239.2192010449544</v>
      </c>
      <c r="D4" s="40"/>
      <c r="E4" s="34" t="e">
        <f>ROUND(#REF!*#REF!,0)</f>
        <v>#REF!</v>
      </c>
      <c r="F4" s="34" t="e">
        <f t="shared" si="0"/>
        <v>#REF!</v>
      </c>
      <c r="G4" s="35" t="e">
        <f t="shared" si="1"/>
        <v>#REF!</v>
      </c>
      <c r="H4" s="36">
        <v>4014</v>
      </c>
      <c r="M4" s="32"/>
      <c r="N4" s="37"/>
      <c r="O4" s="38"/>
    </row>
    <row r="5" spans="1:15" x14ac:dyDescent="0.3">
      <c r="A5" s="39" t="s">
        <v>149</v>
      </c>
      <c r="B5" s="32">
        <v>4020</v>
      </c>
      <c r="C5" s="75">
        <v>4036.7310765211714</v>
      </c>
      <c r="D5" s="40"/>
      <c r="E5" s="34" t="e">
        <f>ROUND(#REF!*#REF!,0)</f>
        <v>#REF!</v>
      </c>
      <c r="F5" s="34" t="e">
        <f t="shared" si="0"/>
        <v>#REF!</v>
      </c>
      <c r="G5" s="35" t="e">
        <f t="shared" si="1"/>
        <v>#REF!</v>
      </c>
      <c r="H5" s="36">
        <v>3828</v>
      </c>
      <c r="M5" s="32"/>
      <c r="N5" s="37"/>
      <c r="O5" s="38"/>
    </row>
    <row r="6" spans="1:15" x14ac:dyDescent="0.3">
      <c r="A6" s="39" t="s">
        <v>150</v>
      </c>
      <c r="B6" s="32">
        <v>3667</v>
      </c>
      <c r="C6" s="75">
        <v>3618.7234135191034</v>
      </c>
      <c r="D6" s="40"/>
      <c r="E6" s="34" t="e">
        <f>ROUND(#REF!*#REF!,0)</f>
        <v>#REF!</v>
      </c>
      <c r="F6" s="34" t="e">
        <f t="shared" si="0"/>
        <v>#REF!</v>
      </c>
      <c r="G6" s="35" t="e">
        <f t="shared" si="1"/>
        <v>#REF!</v>
      </c>
      <c r="H6" s="36">
        <v>3632</v>
      </c>
      <c r="M6" s="32"/>
      <c r="N6" s="37"/>
      <c r="O6" s="38"/>
    </row>
    <row r="7" spans="1:15" x14ac:dyDescent="0.3">
      <c r="A7" s="39" t="s">
        <v>151</v>
      </c>
      <c r="B7" s="32">
        <v>3478</v>
      </c>
      <c r="C7" s="75">
        <v>3484.3996081419396</v>
      </c>
      <c r="D7" s="40"/>
      <c r="E7" s="34" t="e">
        <f>ROUND(#REF!*#REF!,0)</f>
        <v>#REF!</v>
      </c>
      <c r="F7" s="34" t="e">
        <f t="shared" si="0"/>
        <v>#REF!</v>
      </c>
      <c r="G7" s="35" t="e">
        <f t="shared" si="1"/>
        <v>#REF!</v>
      </c>
      <c r="H7" s="36">
        <v>3224</v>
      </c>
      <c r="M7" s="32"/>
      <c r="N7" s="37"/>
      <c r="O7" s="38"/>
    </row>
    <row r="8" spans="1:15" x14ac:dyDescent="0.3">
      <c r="A8" s="39" t="s">
        <v>152</v>
      </c>
      <c r="B8" s="32">
        <v>3024</v>
      </c>
      <c r="C8" s="75">
        <v>2985.1962120387502</v>
      </c>
      <c r="D8" s="40"/>
      <c r="E8" s="34" t="e">
        <f>ROUND(#REF!*#REF!,0)</f>
        <v>#REF!</v>
      </c>
      <c r="F8" s="34" t="e">
        <f t="shared" si="0"/>
        <v>#REF!</v>
      </c>
      <c r="G8" s="35" t="e">
        <f t="shared" si="1"/>
        <v>#REF!</v>
      </c>
      <c r="H8" s="36">
        <v>3081</v>
      </c>
      <c r="M8" s="32"/>
      <c r="N8" s="37"/>
      <c r="O8" s="38"/>
    </row>
    <row r="9" spans="1:15" x14ac:dyDescent="0.3">
      <c r="A9" s="39" t="s">
        <v>153</v>
      </c>
      <c r="B9" s="32">
        <v>2812</v>
      </c>
      <c r="C9" s="75">
        <v>2782.70808751497</v>
      </c>
      <c r="D9" s="40"/>
      <c r="E9" s="34" t="e">
        <f>ROUND(#REF!*#REF!,0)</f>
        <v>#REF!</v>
      </c>
      <c r="F9" s="34" t="e">
        <f t="shared" si="0"/>
        <v>#REF!</v>
      </c>
      <c r="G9" s="35" t="e">
        <f t="shared" si="1"/>
        <v>#REF!</v>
      </c>
      <c r="H9" s="36">
        <v>2994</v>
      </c>
      <c r="M9" s="32"/>
      <c r="N9" s="37"/>
      <c r="O9" s="38"/>
    </row>
    <row r="10" spans="1:15" x14ac:dyDescent="0.3">
      <c r="A10" s="41" t="s">
        <v>154</v>
      </c>
      <c r="B10" s="32">
        <v>2302</v>
      </c>
      <c r="C10" s="75">
        <v>2140.1591379122674</v>
      </c>
      <c r="D10" s="40"/>
      <c r="E10" s="34" t="e">
        <f>ROUND(#REF!*#REF!,0)</f>
        <v>#REF!</v>
      </c>
      <c r="F10" s="34" t="e">
        <f t="shared" si="0"/>
        <v>#REF!</v>
      </c>
      <c r="G10" s="35" t="e">
        <f t="shared" si="1"/>
        <v>#REF!</v>
      </c>
      <c r="H10" s="36">
        <v>2412</v>
      </c>
      <c r="M10" s="32"/>
      <c r="N10" s="37"/>
      <c r="O10" s="38"/>
    </row>
    <row r="11" spans="1:15" x14ac:dyDescent="0.3">
      <c r="A11" s="41" t="s">
        <v>155</v>
      </c>
      <c r="B11" s="32">
        <v>2298</v>
      </c>
      <c r="C11" s="75">
        <v>2124.1204745836508</v>
      </c>
      <c r="D11" s="40"/>
      <c r="E11" s="34" t="e">
        <f>ROUND(#REF!*#REF!,0)</f>
        <v>#REF!</v>
      </c>
      <c r="F11" s="34" t="e">
        <f t="shared" si="0"/>
        <v>#REF!</v>
      </c>
      <c r="G11" s="35" t="e">
        <f t="shared" si="1"/>
        <v>#REF!</v>
      </c>
      <c r="H11" s="36">
        <v>2397</v>
      </c>
      <c r="M11" s="32"/>
      <c r="N11" s="37"/>
      <c r="O11" s="38"/>
    </row>
    <row r="12" spans="1:15" x14ac:dyDescent="0.3">
      <c r="A12" s="41" t="s">
        <v>156</v>
      </c>
      <c r="B12" s="32">
        <v>2271</v>
      </c>
      <c r="C12" s="75">
        <v>2333.6255143137041</v>
      </c>
      <c r="D12" s="40"/>
      <c r="E12" s="34" t="e">
        <f>ROUND(#REF!*#REF!,0)</f>
        <v>#REF!</v>
      </c>
      <c r="F12" s="34" t="e">
        <f t="shared" si="0"/>
        <v>#REF!</v>
      </c>
      <c r="G12" s="35" t="e">
        <f t="shared" si="1"/>
        <v>#REF!</v>
      </c>
      <c r="H12" s="36">
        <v>2241</v>
      </c>
      <c r="M12" s="32"/>
      <c r="N12" s="37"/>
      <c r="O12" s="38"/>
    </row>
    <row r="13" spans="1:15" x14ac:dyDescent="0.3">
      <c r="A13" s="39" t="s">
        <v>157</v>
      </c>
      <c r="B13" s="42">
        <v>4130</v>
      </c>
      <c r="C13" s="76">
        <v>3487.3730271035201</v>
      </c>
      <c r="D13" s="40"/>
      <c r="E13" s="34" t="e">
        <f>ROUND(#REF!*#REF!,0)</f>
        <v>#REF!</v>
      </c>
      <c r="F13" s="34" t="e">
        <f t="shared" si="0"/>
        <v>#REF!</v>
      </c>
      <c r="G13" s="35" t="e">
        <f t="shared" si="1"/>
        <v>#REF!</v>
      </c>
      <c r="H13" s="43">
        <v>3886</v>
      </c>
      <c r="M13" s="42"/>
      <c r="N13" s="37"/>
      <c r="O13" s="38"/>
    </row>
    <row r="14" spans="1:15" x14ac:dyDescent="0.3">
      <c r="A14" s="39" t="s">
        <v>158</v>
      </c>
      <c r="B14" s="42">
        <v>2894</v>
      </c>
      <c r="C14" s="76">
        <v>2794.7370850114294</v>
      </c>
      <c r="D14" s="40"/>
      <c r="E14" s="34" t="e">
        <f>ROUND(#REF!*#REF!,0)</f>
        <v>#REF!</v>
      </c>
      <c r="F14" s="34" t="e">
        <f t="shared" si="0"/>
        <v>#REF!</v>
      </c>
      <c r="G14" s="35" t="e">
        <f t="shared" si="1"/>
        <v>#REF!</v>
      </c>
      <c r="H14" s="43">
        <v>3271</v>
      </c>
      <c r="M14" s="42"/>
      <c r="N14" s="37"/>
      <c r="O14" s="38"/>
    </row>
    <row r="15" spans="1:15" x14ac:dyDescent="0.3">
      <c r="A15" s="39" t="s">
        <v>159</v>
      </c>
      <c r="B15" s="42">
        <v>2355</v>
      </c>
      <c r="C15" s="76">
        <v>2186.2702949820396</v>
      </c>
      <c r="D15" s="40"/>
      <c r="E15" s="34" t="e">
        <f>ROUND(#REF!*#REF!,0)</f>
        <v>#REF!</v>
      </c>
      <c r="F15" s="34" t="e">
        <f t="shared" si="0"/>
        <v>#REF!</v>
      </c>
      <c r="G15" s="35" t="e">
        <f t="shared" si="1"/>
        <v>#REF!</v>
      </c>
      <c r="H15" s="43">
        <v>2415</v>
      </c>
      <c r="M15" s="42"/>
      <c r="N15" s="37"/>
      <c r="O15" s="38"/>
    </row>
    <row r="16" spans="1:15" x14ac:dyDescent="0.3">
      <c r="A16" s="39" t="s">
        <v>160</v>
      </c>
      <c r="B16" s="42">
        <v>2017</v>
      </c>
      <c r="C16" s="76">
        <v>2073.9996516817241</v>
      </c>
      <c r="D16" s="40"/>
      <c r="E16" s="34" t="e">
        <f>ROUND(#REF!*#REF!,0)</f>
        <v>#REF!</v>
      </c>
      <c r="F16" s="34" t="e">
        <f t="shared" si="0"/>
        <v>#REF!</v>
      </c>
      <c r="G16" s="35" t="e">
        <f t="shared" si="1"/>
        <v>#REF!</v>
      </c>
      <c r="H16" s="43">
        <v>2099</v>
      </c>
      <c r="M16" s="42"/>
      <c r="N16" s="37"/>
      <c r="O16" s="38"/>
    </row>
    <row r="17" spans="1:15" x14ac:dyDescent="0.3">
      <c r="A17" s="39" t="s">
        <v>161</v>
      </c>
      <c r="B17" s="42">
        <v>113</v>
      </c>
      <c r="C17" s="76">
        <v>153.36971807989551</v>
      </c>
      <c r="D17" s="40"/>
      <c r="E17" s="34" t="e">
        <f>ROUND(#REF!*#REF!,0)</f>
        <v>#REF!</v>
      </c>
      <c r="F17" s="34" t="e">
        <f t="shared" si="0"/>
        <v>#REF!</v>
      </c>
      <c r="G17" s="35" t="e">
        <f t="shared" si="1"/>
        <v>#REF!</v>
      </c>
      <c r="H17" s="44">
        <v>165</v>
      </c>
      <c r="M17" s="42"/>
      <c r="N17" s="37"/>
      <c r="O17" s="38"/>
    </row>
    <row r="18" spans="1:15" x14ac:dyDescent="0.3">
      <c r="A18" s="39" t="s">
        <v>162</v>
      </c>
      <c r="B18" s="42">
        <v>132</v>
      </c>
      <c r="C18" s="76">
        <v>179.43254598889735</v>
      </c>
      <c r="D18" s="40"/>
      <c r="E18" s="34" t="e">
        <f>ROUND(#REF!*#REF!,0)</f>
        <v>#REF!</v>
      </c>
      <c r="F18" s="34" t="e">
        <f t="shared" si="0"/>
        <v>#REF!</v>
      </c>
      <c r="G18" s="35" t="e">
        <f t="shared" si="1"/>
        <v>#REF!</v>
      </c>
      <c r="H18" s="44">
        <v>295</v>
      </c>
      <c r="M18" s="42"/>
      <c r="N18" s="37"/>
      <c r="O18" s="38"/>
    </row>
    <row r="19" spans="1:15" x14ac:dyDescent="0.3">
      <c r="A19" s="45" t="s">
        <v>18</v>
      </c>
      <c r="B19" s="46">
        <v>1415</v>
      </c>
      <c r="C19" s="77">
        <v>1365.2912158484814</v>
      </c>
      <c r="D19" s="47"/>
      <c r="E19" s="48" t="e">
        <f>ROUND(#REF!*#REF!,0)</f>
        <v>#REF!</v>
      </c>
      <c r="F19" s="48" t="e">
        <f t="shared" si="0"/>
        <v>#REF!</v>
      </c>
      <c r="G19" s="49" t="e">
        <f t="shared" si="1"/>
        <v>#REF!</v>
      </c>
      <c r="H19" s="44">
        <v>1684</v>
      </c>
      <c r="M19" s="42"/>
      <c r="N19" s="37"/>
      <c r="O19" s="38"/>
    </row>
    <row r="20" spans="1:15" ht="38.25" thickBot="1" x14ac:dyDescent="0.35">
      <c r="A20" s="50" t="s">
        <v>163</v>
      </c>
      <c r="B20" s="51">
        <f>SUM(B2:B19)</f>
        <v>46836</v>
      </c>
      <c r="C20" s="78">
        <f>SUM(C2:C19)</f>
        <v>46060.000000000015</v>
      </c>
      <c r="D20" s="51"/>
      <c r="E20" s="52"/>
      <c r="F20" s="52" t="e">
        <f t="shared" ref="F20:H20" si="2">SUM(F2:F19)</f>
        <v>#REF!</v>
      </c>
      <c r="G20" s="53" t="e">
        <f t="shared" si="2"/>
        <v>#REF!</v>
      </c>
      <c r="H20" s="44">
        <f t="shared" si="2"/>
        <v>47174</v>
      </c>
      <c r="M20" s="54"/>
      <c r="N20" s="37"/>
      <c r="O20" s="30"/>
    </row>
    <row r="21" spans="1:15" x14ac:dyDescent="0.3">
      <c r="A21" s="55"/>
      <c r="B21" s="56"/>
      <c r="C21" s="79"/>
      <c r="D21" s="56"/>
      <c r="E21" s="57"/>
      <c r="F21" s="57"/>
      <c r="G21" s="22"/>
      <c r="H21" s="58"/>
      <c r="M21" s="30"/>
      <c r="N21" s="30"/>
      <c r="O21" s="38"/>
    </row>
    <row r="22" spans="1:15" ht="37.5" x14ac:dyDescent="0.3">
      <c r="A22" s="59" t="s">
        <v>164</v>
      </c>
      <c r="B22" s="56"/>
      <c r="C22" s="79"/>
      <c r="D22" s="56"/>
      <c r="E22" s="57"/>
      <c r="F22" s="57"/>
      <c r="G22" s="22"/>
      <c r="H22" s="28" t="s">
        <v>165</v>
      </c>
    </row>
    <row r="23" spans="1:15" x14ac:dyDescent="0.3">
      <c r="A23" s="39" t="s">
        <v>166</v>
      </c>
      <c r="B23" s="42">
        <f>'[6]Budget Deltas'!$K$2</f>
        <v>2673.8837065951884</v>
      </c>
      <c r="C23" s="76">
        <v>2711</v>
      </c>
      <c r="D23" s="40"/>
      <c r="E23" s="34" t="e">
        <f>ROUND(#REF!*#REF!,0)</f>
        <v>#REF!</v>
      </c>
      <c r="F23" s="60" t="e">
        <f>B23*E23</f>
        <v>#REF!</v>
      </c>
      <c r="G23" s="35" t="e">
        <f>C23*E23</f>
        <v>#REF!</v>
      </c>
      <c r="H23" s="44">
        <v>2659</v>
      </c>
    </row>
    <row r="24" spans="1:15" x14ac:dyDescent="0.3">
      <c r="A24" s="39" t="s">
        <v>167</v>
      </c>
      <c r="B24" s="42">
        <f>'[6]Budget Deltas'!$K$3</f>
        <v>2057.6170146240929</v>
      </c>
      <c r="C24" s="76">
        <v>1980</v>
      </c>
      <c r="D24" s="40"/>
      <c r="E24" s="34" t="e">
        <f>ROUND(#REF!*#REF!,0)</f>
        <v>#REF!</v>
      </c>
      <c r="F24" s="60" t="e">
        <f>B24*E24</f>
        <v>#REF!</v>
      </c>
      <c r="G24" s="35" t="e">
        <f>C24*E24</f>
        <v>#REF!</v>
      </c>
      <c r="H24" s="44">
        <v>2532</v>
      </c>
    </row>
    <row r="25" spans="1:15" x14ac:dyDescent="0.3">
      <c r="A25" s="39" t="s">
        <v>168</v>
      </c>
      <c r="B25" s="42">
        <f>'[6]Budget Deltas'!$K$4</f>
        <v>558.51706346665026</v>
      </c>
      <c r="C25" s="76">
        <v>599</v>
      </c>
      <c r="D25" s="40"/>
      <c r="E25" s="34" t="e">
        <f>ROUND(#REF!*#REF!,0)</f>
        <v>#REF!</v>
      </c>
      <c r="F25" s="60" t="e">
        <f>B25*E25</f>
        <v>#REF!</v>
      </c>
      <c r="G25" s="35" t="e">
        <f>C25*E25</f>
        <v>#REF!</v>
      </c>
      <c r="H25" s="44">
        <v>701</v>
      </c>
    </row>
    <row r="26" spans="1:15" x14ac:dyDescent="0.3">
      <c r="A26" s="39" t="s">
        <v>169</v>
      </c>
      <c r="B26" s="42">
        <f>'[6]Budget Deltas'!$K$5</f>
        <v>2009.9822153140694</v>
      </c>
      <c r="C26" s="76">
        <v>2010</v>
      </c>
      <c r="D26" s="40"/>
      <c r="E26" s="34" t="e">
        <f>ROUND(#REF!*#REF!,0)</f>
        <v>#REF!</v>
      </c>
      <c r="F26" s="60" t="e">
        <f>B26*E26</f>
        <v>#REF!</v>
      </c>
      <c r="G26" s="35" t="e">
        <f>C26*E26</f>
        <v>#REF!</v>
      </c>
      <c r="H26" s="44">
        <v>1916</v>
      </c>
    </row>
    <row r="27" spans="1:15" x14ac:dyDescent="0.3">
      <c r="A27" s="61" t="s">
        <v>170</v>
      </c>
      <c r="B27" s="42">
        <f>'[6]Budget Deltas'!$K$6</f>
        <v>7300.0000000000009</v>
      </c>
      <c r="C27" s="76">
        <f>SUM(C23:C26)</f>
        <v>7300</v>
      </c>
      <c r="D27" s="40"/>
      <c r="E27" s="34" t="e">
        <f>ROUND(#REF!*#REF!,0)</f>
        <v>#REF!</v>
      </c>
      <c r="F27" s="60" t="e">
        <f>B27*E27</f>
        <v>#REF!</v>
      </c>
      <c r="G27" s="35" t="e">
        <f>C27*E27</f>
        <v>#REF!</v>
      </c>
      <c r="H27" s="44">
        <v>7808</v>
      </c>
    </row>
    <row r="28" spans="1:15" ht="19.5" thickBot="1" x14ac:dyDescent="0.35">
      <c r="A28" s="50" t="s">
        <v>171</v>
      </c>
      <c r="B28" s="62">
        <f>SUM(B23:B26)</f>
        <v>7300.0000000000009</v>
      </c>
      <c r="C28" s="80">
        <f>SUM(C23:C26)</f>
        <v>7300</v>
      </c>
      <c r="D28" s="62"/>
      <c r="E28" s="63"/>
      <c r="F28" s="63" t="e">
        <f>SUM(F23:F27)</f>
        <v>#REF!</v>
      </c>
      <c r="G28" s="64" t="e">
        <f>SUM(G23:G27)</f>
        <v>#REF!</v>
      </c>
      <c r="H28" s="44">
        <v>7808</v>
      </c>
    </row>
    <row r="29" spans="1:15" x14ac:dyDescent="0.3">
      <c r="A29" s="59"/>
      <c r="B29" s="56"/>
      <c r="C29" s="79"/>
      <c r="D29" s="56"/>
      <c r="E29" s="57"/>
      <c r="F29" s="57"/>
      <c r="G29" s="22"/>
      <c r="H29" s="58"/>
    </row>
    <row r="30" spans="1:15" x14ac:dyDescent="0.3">
      <c r="A30" s="65"/>
      <c r="B30" s="56"/>
      <c r="C30" s="79"/>
      <c r="D30" s="56"/>
      <c r="E30" s="57"/>
      <c r="F30" s="57"/>
      <c r="G30" s="22"/>
      <c r="H30" s="58"/>
    </row>
    <row r="31" spans="1:15" ht="37.5" x14ac:dyDescent="0.3">
      <c r="A31" s="59" t="s">
        <v>172</v>
      </c>
      <c r="B31" s="56"/>
      <c r="C31" s="79"/>
      <c r="D31" s="56"/>
      <c r="E31" s="57"/>
      <c r="F31" s="57"/>
      <c r="G31" s="22"/>
      <c r="H31" s="28" t="s">
        <v>173</v>
      </c>
    </row>
    <row r="32" spans="1:15" ht="19.5" thickBot="1" x14ac:dyDescent="0.35">
      <c r="A32" s="66" t="s">
        <v>174</v>
      </c>
      <c r="B32" s="67">
        <v>4533</v>
      </c>
      <c r="C32" s="81">
        <v>4605</v>
      </c>
      <c r="D32" s="68"/>
      <c r="E32" s="69" t="e">
        <f>ROUND(#REF!*#REF!,0)</f>
        <v>#REF!</v>
      </c>
      <c r="F32" s="69" t="e">
        <f>B32*E32</f>
        <v>#REF!</v>
      </c>
      <c r="G32" s="70" t="e">
        <f>C32*E32</f>
        <v>#REF!</v>
      </c>
      <c r="H32" s="44">
        <v>4418</v>
      </c>
    </row>
    <row r="33" spans="1:8" x14ac:dyDescent="0.3">
      <c r="A33" s="59"/>
      <c r="B33" s="56"/>
      <c r="C33" s="79"/>
      <c r="D33" s="56"/>
      <c r="E33" s="71"/>
      <c r="F33" s="57"/>
      <c r="G33" s="22"/>
      <c r="H33" s="58"/>
    </row>
    <row r="34" spans="1:8" x14ac:dyDescent="0.3">
      <c r="A34" s="59"/>
      <c r="B34" s="56"/>
      <c r="C34" s="79"/>
      <c r="D34" s="56"/>
      <c r="E34" s="57"/>
      <c r="F34" s="57"/>
      <c r="G34" s="22"/>
      <c r="H34" s="58"/>
    </row>
    <row r="35" spans="1:8" x14ac:dyDescent="0.3">
      <c r="A35" s="72"/>
      <c r="B35" s="72"/>
      <c r="D35" s="72"/>
      <c r="E35" s="72"/>
      <c r="F35" s="72"/>
    </row>
    <row r="36" spans="1:8" x14ac:dyDescent="0.3">
      <c r="A36" s="72"/>
      <c r="B36" s="72"/>
      <c r="D36" s="72"/>
      <c r="E36" s="72"/>
      <c r="F36" s="72"/>
    </row>
    <row r="37" spans="1:8" x14ac:dyDescent="0.3">
      <c r="A37" s="72"/>
      <c r="B37" s="72"/>
      <c r="D37" s="72"/>
      <c r="E37" s="72"/>
      <c r="F37" s="72"/>
    </row>
    <row r="38" spans="1:8" x14ac:dyDescent="0.3">
      <c r="A38" s="72"/>
      <c r="B38" s="72"/>
      <c r="D38" s="72"/>
      <c r="E38" s="72"/>
      <c r="F38" s="72"/>
    </row>
  </sheetData>
  <printOptions horizontalCentered="1" verticalCentered="1"/>
  <pageMargins left="0.25" right="0.25" top="0.25" bottom="0.25" header="0.3" footer="0.3"/>
  <pageSetup scale="94" orientation="portrait" r:id="rId1"/>
  <headerFooter alignWithMargins="0">
    <oddHeader>&amp;F</oddHeader>
    <oddFooter>&amp;L&amp;BDC GOVERNMENT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14" sqref="A114:XFD114"/>
    </sheetView>
  </sheetViews>
  <sheetFormatPr defaultColWidth="10.875" defaultRowHeight="15.75" x14ac:dyDescent="0.25"/>
  <cols>
    <col min="1" max="1" width="24.125" style="13" bestFit="1" customWidth="1"/>
    <col min="2" max="2" width="12.875" style="5" bestFit="1" customWidth="1"/>
    <col min="3" max="3" width="7.625" style="7" bestFit="1" customWidth="1"/>
    <col min="4" max="5" width="12" style="7" customWidth="1"/>
    <col min="6" max="18" width="7.625" style="7" bestFit="1" customWidth="1"/>
    <col min="19" max="19" width="9" style="7" bestFit="1" customWidth="1"/>
    <col min="20" max="16384" width="10.875" style="1"/>
  </cols>
  <sheetData>
    <row r="1" spans="1:19" s="11" customFormat="1" ht="32.25" thickBot="1" x14ac:dyDescent="0.3">
      <c r="A1" s="2" t="s">
        <v>4</v>
      </c>
      <c r="B1" s="2" t="s">
        <v>5</v>
      </c>
      <c r="C1" s="3" t="s">
        <v>1</v>
      </c>
      <c r="D1" s="3" t="s">
        <v>137</v>
      </c>
      <c r="E1" s="3" t="s">
        <v>2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0</v>
      </c>
    </row>
    <row r="2" spans="1:19" ht="31.5" x14ac:dyDescent="0.25">
      <c r="A2" s="4" t="s">
        <v>19</v>
      </c>
      <c r="B2" s="5" t="s">
        <v>20</v>
      </c>
      <c r="C2" s="6">
        <v>38</v>
      </c>
      <c r="D2" s="6">
        <v>49</v>
      </c>
      <c r="E2" s="6">
        <v>39</v>
      </c>
      <c r="F2" s="6">
        <v>32</v>
      </c>
      <c r="G2" s="6">
        <v>45</v>
      </c>
      <c r="H2" s="6">
        <v>27</v>
      </c>
      <c r="I2" s="6">
        <v>18</v>
      </c>
      <c r="J2" s="6">
        <v>21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7">
        <v>269</v>
      </c>
    </row>
    <row r="3" spans="1:19" ht="31.5" x14ac:dyDescent="0.25">
      <c r="A3" s="4" t="s">
        <v>21</v>
      </c>
      <c r="B3" s="5" t="s">
        <v>20</v>
      </c>
      <c r="C3" s="6">
        <v>31</v>
      </c>
      <c r="D3" s="6">
        <v>37</v>
      </c>
      <c r="E3" s="6">
        <v>46</v>
      </c>
      <c r="F3" s="6">
        <v>43</v>
      </c>
      <c r="G3" s="6">
        <v>43</v>
      </c>
      <c r="H3" s="6">
        <v>40</v>
      </c>
      <c r="I3" s="6">
        <v>39</v>
      </c>
      <c r="J3" s="6">
        <v>24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7">
        <v>303</v>
      </c>
    </row>
    <row r="4" spans="1:19" x14ac:dyDescent="0.25">
      <c r="A4" s="4" t="s">
        <v>22</v>
      </c>
      <c r="B4" s="5" t="s">
        <v>23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285</v>
      </c>
      <c r="O4" s="6">
        <v>139</v>
      </c>
      <c r="P4" s="6">
        <v>131</v>
      </c>
      <c r="Q4" s="6">
        <v>106</v>
      </c>
      <c r="R4" s="6">
        <v>15</v>
      </c>
      <c r="S4" s="7">
        <v>676</v>
      </c>
    </row>
    <row r="5" spans="1:19" x14ac:dyDescent="0.25">
      <c r="A5" s="4" t="s">
        <v>24</v>
      </c>
      <c r="B5" s="5" t="s">
        <v>23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350</v>
      </c>
      <c r="O5" s="6">
        <v>152</v>
      </c>
      <c r="P5" s="6">
        <v>124</v>
      </c>
      <c r="Q5" s="6">
        <v>95</v>
      </c>
      <c r="R5" s="6">
        <v>6</v>
      </c>
      <c r="S5" s="7">
        <v>727</v>
      </c>
    </row>
    <row r="6" spans="1:19" x14ac:dyDescent="0.25">
      <c r="A6" s="4" t="s">
        <v>25</v>
      </c>
      <c r="B6" s="5" t="s">
        <v>26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485</v>
      </c>
      <c r="S6" s="7">
        <v>485</v>
      </c>
    </row>
    <row r="7" spans="1:19" ht="31.5" x14ac:dyDescent="0.25">
      <c r="A7" s="4" t="s">
        <v>27</v>
      </c>
      <c r="B7" s="5" t="s">
        <v>20</v>
      </c>
      <c r="C7" s="6">
        <v>42</v>
      </c>
      <c r="D7" s="6">
        <v>60</v>
      </c>
      <c r="E7" s="6">
        <v>72</v>
      </c>
      <c r="F7" s="6">
        <v>70</v>
      </c>
      <c r="G7" s="6">
        <v>67</v>
      </c>
      <c r="H7" s="6">
        <v>59</v>
      </c>
      <c r="I7" s="6">
        <v>61</v>
      </c>
      <c r="J7" s="6">
        <v>44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v>475</v>
      </c>
    </row>
    <row r="8" spans="1:19" ht="31.5" x14ac:dyDescent="0.25">
      <c r="A8" s="4" t="s">
        <v>28</v>
      </c>
      <c r="B8" s="5" t="s">
        <v>20</v>
      </c>
      <c r="C8" s="6">
        <v>64</v>
      </c>
      <c r="D8" s="6">
        <v>84</v>
      </c>
      <c r="E8" s="6">
        <v>90</v>
      </c>
      <c r="F8" s="6">
        <v>85</v>
      </c>
      <c r="G8" s="6">
        <v>93</v>
      </c>
      <c r="H8" s="6">
        <v>71</v>
      </c>
      <c r="I8" s="6">
        <v>56</v>
      </c>
      <c r="J8" s="6">
        <v>60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v>603</v>
      </c>
    </row>
    <row r="9" spans="1:19" ht="31.5" x14ac:dyDescent="0.25">
      <c r="A9" s="4" t="s">
        <v>29</v>
      </c>
      <c r="B9" s="5" t="s">
        <v>20</v>
      </c>
      <c r="C9" s="6">
        <v>41</v>
      </c>
      <c r="D9" s="6">
        <v>52</v>
      </c>
      <c r="E9" s="6">
        <v>51</v>
      </c>
      <c r="F9" s="6">
        <v>49</v>
      </c>
      <c r="G9" s="6">
        <v>52</v>
      </c>
      <c r="H9" s="6">
        <v>42</v>
      </c>
      <c r="I9" s="6">
        <v>65</v>
      </c>
      <c r="J9" s="6">
        <v>37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v>389</v>
      </c>
    </row>
    <row r="10" spans="1:19" x14ac:dyDescent="0.25">
      <c r="A10" s="4" t="s">
        <v>30</v>
      </c>
      <c r="B10" s="5" t="s">
        <v>23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160</v>
      </c>
      <c r="O10" s="6">
        <v>100</v>
      </c>
      <c r="P10" s="6">
        <v>99</v>
      </c>
      <c r="Q10" s="6">
        <v>101</v>
      </c>
      <c r="R10" s="6">
        <v>0</v>
      </c>
      <c r="S10" s="7">
        <v>460</v>
      </c>
    </row>
    <row r="11" spans="1:19" ht="31.5" x14ac:dyDescent="0.25">
      <c r="A11" s="4" t="s">
        <v>31</v>
      </c>
      <c r="B11" s="5" t="s">
        <v>20</v>
      </c>
      <c r="C11" s="6">
        <v>38</v>
      </c>
      <c r="D11" s="6">
        <v>49</v>
      </c>
      <c r="E11" s="6">
        <v>50</v>
      </c>
      <c r="F11" s="6">
        <v>54</v>
      </c>
      <c r="G11" s="6">
        <v>57</v>
      </c>
      <c r="H11" s="6">
        <v>50</v>
      </c>
      <c r="I11" s="6">
        <v>50</v>
      </c>
      <c r="J11" s="6">
        <v>15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v>363</v>
      </c>
    </row>
    <row r="12" spans="1:19" ht="31.5" x14ac:dyDescent="0.25">
      <c r="A12" s="4" t="s">
        <v>32</v>
      </c>
      <c r="B12" s="5" t="s">
        <v>33</v>
      </c>
      <c r="C12" s="6">
        <v>38</v>
      </c>
      <c r="D12" s="6">
        <v>49</v>
      </c>
      <c r="E12" s="6">
        <v>80</v>
      </c>
      <c r="F12" s="6">
        <v>90</v>
      </c>
      <c r="G12" s="6">
        <v>63</v>
      </c>
      <c r="H12" s="6">
        <v>45</v>
      </c>
      <c r="I12" s="6">
        <v>56</v>
      </c>
      <c r="J12" s="6">
        <v>56</v>
      </c>
      <c r="K12" s="6">
        <v>44</v>
      </c>
      <c r="L12" s="6">
        <v>57</v>
      </c>
      <c r="M12" s="6">
        <v>41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v>619</v>
      </c>
    </row>
    <row r="13" spans="1:19" ht="31.5" x14ac:dyDescent="0.25">
      <c r="A13" s="4" t="s">
        <v>34</v>
      </c>
      <c r="B13" s="5" t="s">
        <v>33</v>
      </c>
      <c r="C13" s="6">
        <v>15</v>
      </c>
      <c r="D13" s="6">
        <v>20</v>
      </c>
      <c r="E13" s="6">
        <v>21</v>
      </c>
      <c r="F13" s="6">
        <v>21</v>
      </c>
      <c r="G13" s="6">
        <v>25</v>
      </c>
      <c r="H13" s="6">
        <v>28</v>
      </c>
      <c r="I13" s="6">
        <v>27</v>
      </c>
      <c r="J13" s="6">
        <v>29</v>
      </c>
      <c r="K13" s="6">
        <v>20</v>
      </c>
      <c r="L13" s="6">
        <v>27</v>
      </c>
      <c r="M13" s="6">
        <v>23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v>256</v>
      </c>
    </row>
    <row r="14" spans="1:19" ht="31.5" x14ac:dyDescent="0.25">
      <c r="A14" s="4" t="s">
        <v>35</v>
      </c>
      <c r="B14" s="5" t="s">
        <v>33</v>
      </c>
      <c r="C14" s="6">
        <v>33</v>
      </c>
      <c r="D14" s="6">
        <v>42</v>
      </c>
      <c r="E14" s="6">
        <v>35</v>
      </c>
      <c r="F14" s="6">
        <v>27</v>
      </c>
      <c r="G14" s="6">
        <v>33</v>
      </c>
      <c r="H14" s="6">
        <v>34</v>
      </c>
      <c r="I14" s="6">
        <v>31</v>
      </c>
      <c r="J14" s="6">
        <v>28</v>
      </c>
      <c r="K14" s="6">
        <v>30</v>
      </c>
      <c r="L14" s="6">
        <v>32</v>
      </c>
      <c r="M14" s="6">
        <v>35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v>360</v>
      </c>
    </row>
    <row r="15" spans="1:19" ht="31.5" x14ac:dyDescent="0.25">
      <c r="A15" s="4" t="s">
        <v>36</v>
      </c>
      <c r="B15" s="5" t="s">
        <v>20</v>
      </c>
      <c r="C15" s="6">
        <v>46</v>
      </c>
      <c r="D15" s="6">
        <v>58</v>
      </c>
      <c r="E15" s="6">
        <v>76</v>
      </c>
      <c r="F15" s="6">
        <v>70</v>
      </c>
      <c r="G15" s="6">
        <v>59</v>
      </c>
      <c r="H15" s="6">
        <v>57</v>
      </c>
      <c r="I15" s="6">
        <v>36</v>
      </c>
      <c r="J15" s="6">
        <v>49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v>451</v>
      </c>
    </row>
    <row r="16" spans="1:19" ht="31.5" x14ac:dyDescent="0.25">
      <c r="A16" s="4" t="s">
        <v>37</v>
      </c>
      <c r="B16" s="5" t="s">
        <v>33</v>
      </c>
      <c r="C16" s="6">
        <v>32</v>
      </c>
      <c r="D16" s="6">
        <v>40</v>
      </c>
      <c r="E16" s="6">
        <v>31</v>
      </c>
      <c r="F16" s="6">
        <v>28</v>
      </c>
      <c r="G16" s="6">
        <v>25</v>
      </c>
      <c r="H16" s="6">
        <v>29</v>
      </c>
      <c r="I16" s="6">
        <v>25</v>
      </c>
      <c r="J16" s="6">
        <v>21</v>
      </c>
      <c r="K16" s="6">
        <v>20</v>
      </c>
      <c r="L16" s="6">
        <v>17</v>
      </c>
      <c r="M16" s="6">
        <v>20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v>288</v>
      </c>
    </row>
    <row r="17" spans="1:19" ht="31.5" x14ac:dyDescent="0.25">
      <c r="A17" s="4" t="s">
        <v>38</v>
      </c>
      <c r="B17" s="5" t="s">
        <v>20</v>
      </c>
      <c r="C17" s="6">
        <v>46</v>
      </c>
      <c r="D17" s="6">
        <v>59</v>
      </c>
      <c r="E17" s="6">
        <v>56</v>
      </c>
      <c r="F17" s="6">
        <v>52</v>
      </c>
      <c r="G17" s="6">
        <v>40</v>
      </c>
      <c r="H17" s="6">
        <v>38</v>
      </c>
      <c r="I17" s="6">
        <v>33</v>
      </c>
      <c r="J17" s="6">
        <v>39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v>363</v>
      </c>
    </row>
    <row r="18" spans="1:19" ht="31.5" x14ac:dyDescent="0.25">
      <c r="A18" s="4" t="s">
        <v>39</v>
      </c>
      <c r="B18" s="5" t="s">
        <v>20</v>
      </c>
      <c r="C18" s="6">
        <v>20</v>
      </c>
      <c r="D18" s="6">
        <v>45</v>
      </c>
      <c r="E18" s="6">
        <v>60</v>
      </c>
      <c r="F18" s="6">
        <v>54</v>
      </c>
      <c r="G18" s="6">
        <v>40</v>
      </c>
      <c r="H18" s="6">
        <v>33</v>
      </c>
      <c r="I18" s="6">
        <v>30</v>
      </c>
      <c r="J18" s="6">
        <v>20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v>302</v>
      </c>
    </row>
    <row r="19" spans="1:19" ht="31.5" x14ac:dyDescent="0.25">
      <c r="A19" s="4" t="s">
        <v>40</v>
      </c>
      <c r="B19" s="5" t="s">
        <v>20</v>
      </c>
      <c r="C19" s="6">
        <v>68</v>
      </c>
      <c r="D19" s="6">
        <v>68</v>
      </c>
      <c r="E19" s="6">
        <v>45</v>
      </c>
      <c r="F19" s="6">
        <v>43</v>
      </c>
      <c r="G19" s="6">
        <v>23</v>
      </c>
      <c r="H19" s="6">
        <v>21</v>
      </c>
      <c r="I19" s="6">
        <v>16</v>
      </c>
      <c r="J19" s="6">
        <v>8</v>
      </c>
      <c r="K19" s="6">
        <v>8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v>300</v>
      </c>
    </row>
    <row r="20" spans="1:19" x14ac:dyDescent="0.25">
      <c r="A20" s="4" t="s">
        <v>41</v>
      </c>
      <c r="B20" s="5" t="s">
        <v>23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30</v>
      </c>
      <c r="L20" s="6">
        <v>30</v>
      </c>
      <c r="M20" s="6">
        <v>40</v>
      </c>
      <c r="N20" s="6">
        <v>295</v>
      </c>
      <c r="O20" s="6">
        <v>145</v>
      </c>
      <c r="P20" s="6">
        <v>88</v>
      </c>
      <c r="Q20" s="6">
        <v>58</v>
      </c>
      <c r="R20" s="6">
        <v>10</v>
      </c>
      <c r="S20" s="7">
        <v>696</v>
      </c>
    </row>
    <row r="21" spans="1:19" ht="31.5" x14ac:dyDescent="0.25">
      <c r="A21" s="4" t="s">
        <v>42</v>
      </c>
      <c r="B21" s="5" t="s">
        <v>43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25</v>
      </c>
      <c r="O21" s="6">
        <v>25</v>
      </c>
      <c r="P21" s="6">
        <v>25</v>
      </c>
      <c r="Q21" s="6">
        <v>25</v>
      </c>
      <c r="R21" s="6">
        <v>0</v>
      </c>
      <c r="S21" s="7">
        <v>100</v>
      </c>
    </row>
    <row r="22" spans="1:19" ht="31.5" x14ac:dyDescent="0.25">
      <c r="A22" s="4" t="s">
        <v>44</v>
      </c>
      <c r="B22" s="5" t="s">
        <v>20</v>
      </c>
      <c r="C22" s="6">
        <v>36</v>
      </c>
      <c r="D22" s="6">
        <v>46</v>
      </c>
      <c r="E22" s="6">
        <v>54</v>
      </c>
      <c r="F22" s="6">
        <v>41</v>
      </c>
      <c r="G22" s="6">
        <v>36</v>
      </c>
      <c r="H22" s="6">
        <v>36</v>
      </c>
      <c r="I22" s="6">
        <v>33</v>
      </c>
      <c r="J22" s="6">
        <v>33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v>315</v>
      </c>
    </row>
    <row r="23" spans="1:19" ht="31.5" x14ac:dyDescent="0.25">
      <c r="A23" s="4" t="s">
        <v>45</v>
      </c>
      <c r="B23" s="5" t="s">
        <v>23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89</v>
      </c>
      <c r="L23" s="6">
        <v>97</v>
      </c>
      <c r="M23" s="6">
        <v>128</v>
      </c>
      <c r="N23" s="6">
        <v>348</v>
      </c>
      <c r="O23" s="6">
        <v>263</v>
      </c>
      <c r="P23" s="6">
        <v>219</v>
      </c>
      <c r="Q23" s="6">
        <v>179</v>
      </c>
      <c r="R23" s="6">
        <v>0</v>
      </c>
      <c r="S23" s="7">
        <v>1323</v>
      </c>
    </row>
    <row r="24" spans="1:19" x14ac:dyDescent="0.25">
      <c r="A24" s="4" t="s">
        <v>46</v>
      </c>
      <c r="B24" s="5" t="s">
        <v>23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167</v>
      </c>
      <c r="O24" s="6">
        <v>87</v>
      </c>
      <c r="P24" s="6">
        <v>93</v>
      </c>
      <c r="Q24" s="6">
        <v>106</v>
      </c>
      <c r="R24" s="6">
        <v>5</v>
      </c>
      <c r="S24" s="7">
        <v>458</v>
      </c>
    </row>
    <row r="25" spans="1:19" x14ac:dyDescent="0.25">
      <c r="A25" s="4" t="s">
        <v>47</v>
      </c>
      <c r="B25" s="5" t="s">
        <v>48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450</v>
      </c>
      <c r="L25" s="6">
        <v>435</v>
      </c>
      <c r="M25" s="6">
        <v>400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v>1285</v>
      </c>
    </row>
    <row r="26" spans="1:19" ht="31.5" x14ac:dyDescent="0.25">
      <c r="A26" s="4" t="s">
        <v>49</v>
      </c>
      <c r="B26" s="5" t="s">
        <v>20</v>
      </c>
      <c r="C26" s="6">
        <v>23</v>
      </c>
      <c r="D26" s="6">
        <v>29</v>
      </c>
      <c r="E26" s="6">
        <v>23</v>
      </c>
      <c r="F26" s="6">
        <v>14</v>
      </c>
      <c r="G26" s="6">
        <v>19</v>
      </c>
      <c r="H26" s="6">
        <v>16</v>
      </c>
      <c r="I26" s="6">
        <v>12</v>
      </c>
      <c r="J26" s="6">
        <v>17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v>153</v>
      </c>
    </row>
    <row r="27" spans="1:19" x14ac:dyDescent="0.25">
      <c r="A27" s="4" t="s">
        <v>50</v>
      </c>
      <c r="B27" s="5" t="s">
        <v>23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145</v>
      </c>
      <c r="O27" s="6">
        <v>120</v>
      </c>
      <c r="P27" s="6">
        <v>146</v>
      </c>
      <c r="Q27" s="6">
        <v>168</v>
      </c>
      <c r="R27" s="6">
        <v>5</v>
      </c>
      <c r="S27" s="7">
        <v>584</v>
      </c>
    </row>
    <row r="28" spans="1:19" x14ac:dyDescent="0.25">
      <c r="A28" s="4" t="s">
        <v>51</v>
      </c>
      <c r="B28" s="5" t="s">
        <v>23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379</v>
      </c>
      <c r="O28" s="6">
        <v>269</v>
      </c>
      <c r="P28" s="6">
        <v>199</v>
      </c>
      <c r="Q28" s="6">
        <v>0</v>
      </c>
      <c r="R28" s="6">
        <v>5</v>
      </c>
      <c r="S28" s="7">
        <v>852</v>
      </c>
    </row>
    <row r="29" spans="1:19" ht="31.5" x14ac:dyDescent="0.25">
      <c r="A29" s="4" t="s">
        <v>52</v>
      </c>
      <c r="B29" s="5" t="s">
        <v>20</v>
      </c>
      <c r="C29" s="6">
        <v>0</v>
      </c>
      <c r="D29" s="6">
        <v>36</v>
      </c>
      <c r="E29" s="6">
        <v>75</v>
      </c>
      <c r="F29" s="6">
        <v>75</v>
      </c>
      <c r="G29" s="6">
        <v>66</v>
      </c>
      <c r="H29" s="6">
        <v>75</v>
      </c>
      <c r="I29" s="6">
        <v>75</v>
      </c>
      <c r="J29" s="6">
        <v>75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v>477</v>
      </c>
    </row>
    <row r="30" spans="1:19" x14ac:dyDescent="0.25">
      <c r="A30" s="4" t="s">
        <v>53</v>
      </c>
      <c r="B30" s="5" t="s">
        <v>48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80</v>
      </c>
      <c r="L30" s="6">
        <v>78</v>
      </c>
      <c r="M30" s="6">
        <v>113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v>271</v>
      </c>
    </row>
    <row r="31" spans="1:19" x14ac:dyDescent="0.25">
      <c r="A31" s="4" t="s">
        <v>54</v>
      </c>
      <c r="B31" s="5" t="s">
        <v>23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152</v>
      </c>
      <c r="O31" s="6">
        <v>141</v>
      </c>
      <c r="P31" s="6">
        <v>122</v>
      </c>
      <c r="Q31" s="6">
        <v>113</v>
      </c>
      <c r="R31" s="6">
        <v>3</v>
      </c>
      <c r="S31" s="7">
        <v>531</v>
      </c>
    </row>
    <row r="32" spans="1:19" ht="31.5" x14ac:dyDescent="0.25">
      <c r="A32" s="4" t="s">
        <v>55</v>
      </c>
      <c r="B32" s="5" t="s">
        <v>20</v>
      </c>
      <c r="C32" s="6">
        <v>23</v>
      </c>
      <c r="D32" s="6">
        <v>29</v>
      </c>
      <c r="E32" s="6">
        <v>35</v>
      </c>
      <c r="F32" s="6">
        <v>41</v>
      </c>
      <c r="G32" s="6">
        <v>39</v>
      </c>
      <c r="H32" s="6">
        <v>42</v>
      </c>
      <c r="I32" s="6">
        <v>16</v>
      </c>
      <c r="J32" s="6">
        <v>27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v>252</v>
      </c>
    </row>
    <row r="33" spans="1:19" ht="31.5" x14ac:dyDescent="0.25">
      <c r="A33" s="4" t="s">
        <v>56</v>
      </c>
      <c r="B33" s="5" t="s">
        <v>20</v>
      </c>
      <c r="C33" s="6">
        <v>40</v>
      </c>
      <c r="D33" s="6">
        <v>48</v>
      </c>
      <c r="E33" s="6">
        <v>42</v>
      </c>
      <c r="F33" s="6">
        <v>26</v>
      </c>
      <c r="G33" s="6">
        <v>27</v>
      </c>
      <c r="H33" s="6">
        <v>38</v>
      </c>
      <c r="I33" s="6">
        <v>19</v>
      </c>
      <c r="J33" s="6">
        <v>15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v>255</v>
      </c>
    </row>
    <row r="34" spans="1:19" ht="31.5" x14ac:dyDescent="0.25">
      <c r="A34" s="4" t="s">
        <v>57</v>
      </c>
      <c r="B34" s="5" t="s">
        <v>20</v>
      </c>
      <c r="C34" s="6">
        <v>30</v>
      </c>
      <c r="D34" s="6">
        <v>60</v>
      </c>
      <c r="E34" s="6">
        <v>64</v>
      </c>
      <c r="F34" s="6">
        <v>55</v>
      </c>
      <c r="G34" s="6">
        <v>66</v>
      </c>
      <c r="H34" s="6">
        <v>53</v>
      </c>
      <c r="I34" s="6">
        <v>42</v>
      </c>
      <c r="J34" s="6">
        <v>32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v>402</v>
      </c>
    </row>
    <row r="35" spans="1:19" x14ac:dyDescent="0.25">
      <c r="A35" s="4" t="s">
        <v>58</v>
      </c>
      <c r="B35" s="5" t="s">
        <v>48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140</v>
      </c>
      <c r="L35" s="6">
        <v>139</v>
      </c>
      <c r="M35" s="6">
        <v>129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v>408</v>
      </c>
    </row>
    <row r="36" spans="1:19" x14ac:dyDescent="0.25">
      <c r="A36" s="4" t="s">
        <v>59</v>
      </c>
      <c r="B36" s="5" t="s">
        <v>48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180</v>
      </c>
      <c r="L36" s="6">
        <v>181</v>
      </c>
      <c r="M36" s="6">
        <v>169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v>530</v>
      </c>
    </row>
    <row r="37" spans="1:19" ht="31.5" x14ac:dyDescent="0.25">
      <c r="A37" s="4" t="s">
        <v>60</v>
      </c>
      <c r="B37" s="5" t="s">
        <v>20</v>
      </c>
      <c r="C37" s="6">
        <v>3</v>
      </c>
      <c r="D37" s="6">
        <v>42</v>
      </c>
      <c r="E37" s="6">
        <v>45</v>
      </c>
      <c r="F37" s="6">
        <v>44</v>
      </c>
      <c r="G37" s="6">
        <v>48</v>
      </c>
      <c r="H37" s="6">
        <v>35</v>
      </c>
      <c r="I37" s="6">
        <v>34</v>
      </c>
      <c r="J37" s="6">
        <v>36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v>287</v>
      </c>
    </row>
    <row r="38" spans="1:19" ht="31.5" x14ac:dyDescent="0.25">
      <c r="A38" s="4" t="s">
        <v>61</v>
      </c>
      <c r="B38" s="5" t="s">
        <v>20</v>
      </c>
      <c r="C38" s="6">
        <v>30</v>
      </c>
      <c r="D38" s="6">
        <v>40</v>
      </c>
      <c r="E38" s="6">
        <v>87</v>
      </c>
      <c r="F38" s="6">
        <v>71</v>
      </c>
      <c r="G38" s="6">
        <v>79</v>
      </c>
      <c r="H38" s="6">
        <v>79</v>
      </c>
      <c r="I38" s="6">
        <v>66</v>
      </c>
      <c r="J38" s="6">
        <v>66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v>518</v>
      </c>
    </row>
    <row r="39" spans="1:19" ht="31.5" x14ac:dyDescent="0.25">
      <c r="A39" s="4" t="s">
        <v>62</v>
      </c>
      <c r="B39" s="5" t="s">
        <v>20</v>
      </c>
      <c r="C39" s="6">
        <v>27</v>
      </c>
      <c r="D39" s="6">
        <v>33</v>
      </c>
      <c r="E39" s="6">
        <v>47</v>
      </c>
      <c r="F39" s="6">
        <v>44</v>
      </c>
      <c r="G39" s="6">
        <v>39</v>
      </c>
      <c r="H39" s="6">
        <v>29</v>
      </c>
      <c r="I39" s="6">
        <v>42</v>
      </c>
      <c r="J39" s="6">
        <v>29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v>290</v>
      </c>
    </row>
    <row r="40" spans="1:19" ht="31.5" x14ac:dyDescent="0.25">
      <c r="A40" s="4" t="s">
        <v>63</v>
      </c>
      <c r="B40" s="5" t="s">
        <v>20</v>
      </c>
      <c r="C40" s="6">
        <v>0</v>
      </c>
      <c r="D40" s="6">
        <v>20</v>
      </c>
      <c r="E40" s="6">
        <v>45</v>
      </c>
      <c r="F40" s="6">
        <v>48</v>
      </c>
      <c r="G40" s="6">
        <v>70</v>
      </c>
      <c r="H40" s="6">
        <v>71</v>
      </c>
      <c r="I40" s="6">
        <v>47</v>
      </c>
      <c r="J40" s="6">
        <v>43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v>344</v>
      </c>
    </row>
    <row r="41" spans="1:19" ht="31.5" x14ac:dyDescent="0.25">
      <c r="A41" s="4" t="s">
        <v>64</v>
      </c>
      <c r="B41" s="5" t="s">
        <v>43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11</v>
      </c>
      <c r="O41" s="6">
        <v>15</v>
      </c>
      <c r="P41" s="6">
        <v>4</v>
      </c>
      <c r="Q41" s="6">
        <v>4</v>
      </c>
      <c r="R41" s="6">
        <v>5</v>
      </c>
      <c r="S41" s="7">
        <v>39</v>
      </c>
    </row>
    <row r="42" spans="1:19" ht="31.5" x14ac:dyDescent="0.25">
      <c r="A42" s="4" t="s">
        <v>65</v>
      </c>
      <c r="B42" s="5" t="s">
        <v>20</v>
      </c>
      <c r="C42" s="6">
        <v>0</v>
      </c>
      <c r="D42" s="6">
        <v>60</v>
      </c>
      <c r="E42" s="6">
        <v>104</v>
      </c>
      <c r="F42" s="6">
        <v>110</v>
      </c>
      <c r="G42" s="6">
        <v>100</v>
      </c>
      <c r="H42" s="6">
        <v>100</v>
      </c>
      <c r="I42" s="6">
        <v>94</v>
      </c>
      <c r="J42" s="6">
        <v>75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v>643</v>
      </c>
    </row>
    <row r="43" spans="1:19" x14ac:dyDescent="0.25">
      <c r="A43" s="4" t="s">
        <v>66</v>
      </c>
      <c r="B43" s="5" t="s">
        <v>48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105</v>
      </c>
      <c r="L43" s="6">
        <v>103</v>
      </c>
      <c r="M43" s="6">
        <v>102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v>310</v>
      </c>
    </row>
    <row r="44" spans="1:19" x14ac:dyDescent="0.25">
      <c r="A44" s="4" t="s">
        <v>67</v>
      </c>
      <c r="B44" s="5" t="s">
        <v>48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95</v>
      </c>
      <c r="L44" s="6">
        <v>99</v>
      </c>
      <c r="M44" s="6">
        <v>101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v>295</v>
      </c>
    </row>
    <row r="45" spans="1:19" x14ac:dyDescent="0.25">
      <c r="A45" s="4" t="s">
        <v>68</v>
      </c>
      <c r="B45" s="5" t="s">
        <v>48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170</v>
      </c>
      <c r="L45" s="6">
        <v>170</v>
      </c>
      <c r="M45" s="6">
        <v>143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v>483</v>
      </c>
    </row>
    <row r="46" spans="1:19" ht="31.5" x14ac:dyDescent="0.25">
      <c r="A46" s="4" t="s">
        <v>69</v>
      </c>
      <c r="B46" s="5" t="s">
        <v>20</v>
      </c>
      <c r="C46" s="6">
        <v>30</v>
      </c>
      <c r="D46" s="6">
        <v>40</v>
      </c>
      <c r="E46" s="6">
        <v>48</v>
      </c>
      <c r="F46" s="6">
        <v>40</v>
      </c>
      <c r="G46" s="6">
        <v>29</v>
      </c>
      <c r="H46" s="6">
        <v>21</v>
      </c>
      <c r="I46" s="6">
        <v>35</v>
      </c>
      <c r="J46" s="6">
        <v>26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v>269</v>
      </c>
    </row>
    <row r="47" spans="1:19" ht="31.5" x14ac:dyDescent="0.25">
      <c r="A47" s="4" t="s">
        <v>70</v>
      </c>
      <c r="B47" s="5" t="s">
        <v>20</v>
      </c>
      <c r="C47" s="6">
        <v>0</v>
      </c>
      <c r="D47" s="6">
        <v>40</v>
      </c>
      <c r="E47" s="6">
        <v>64</v>
      </c>
      <c r="F47" s="6">
        <v>58</v>
      </c>
      <c r="G47" s="6">
        <v>56</v>
      </c>
      <c r="H47" s="6">
        <v>75</v>
      </c>
      <c r="I47" s="6">
        <v>58</v>
      </c>
      <c r="J47" s="6">
        <v>37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v>388</v>
      </c>
    </row>
    <row r="48" spans="1:19" ht="31.5" x14ac:dyDescent="0.25">
      <c r="A48" s="4" t="s">
        <v>71</v>
      </c>
      <c r="B48" s="5" t="s">
        <v>20</v>
      </c>
      <c r="C48" s="6">
        <v>30</v>
      </c>
      <c r="D48" s="6">
        <v>40</v>
      </c>
      <c r="E48" s="6">
        <v>40</v>
      </c>
      <c r="F48" s="6">
        <v>46</v>
      </c>
      <c r="G48" s="6">
        <v>34</v>
      </c>
      <c r="H48" s="6">
        <v>52</v>
      </c>
      <c r="I48" s="6">
        <v>43</v>
      </c>
      <c r="J48" s="6">
        <v>40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v>325</v>
      </c>
    </row>
    <row r="49" spans="1:19" ht="31.5" x14ac:dyDescent="0.25">
      <c r="A49" s="4" t="s">
        <v>72</v>
      </c>
      <c r="B49" s="5" t="s">
        <v>20</v>
      </c>
      <c r="C49" s="6">
        <v>39</v>
      </c>
      <c r="D49" s="6">
        <v>49</v>
      </c>
      <c r="E49" s="6">
        <v>81</v>
      </c>
      <c r="F49" s="6">
        <v>73</v>
      </c>
      <c r="G49" s="6">
        <v>61</v>
      </c>
      <c r="H49" s="6">
        <v>65</v>
      </c>
      <c r="I49" s="6">
        <v>44</v>
      </c>
      <c r="J49" s="6">
        <v>51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v>463</v>
      </c>
    </row>
    <row r="50" spans="1:19" x14ac:dyDescent="0.25">
      <c r="A50" s="4" t="s">
        <v>73</v>
      </c>
      <c r="B50" s="5" t="s">
        <v>48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108</v>
      </c>
      <c r="L50" s="6">
        <v>104</v>
      </c>
      <c r="M50" s="6">
        <v>100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v>312</v>
      </c>
    </row>
    <row r="51" spans="1:19" ht="31.5" x14ac:dyDescent="0.25">
      <c r="A51" s="4" t="s">
        <v>74</v>
      </c>
      <c r="B51" s="5" t="s">
        <v>20</v>
      </c>
      <c r="C51" s="6">
        <v>0</v>
      </c>
      <c r="D51" s="6">
        <v>79</v>
      </c>
      <c r="E51" s="6">
        <v>93</v>
      </c>
      <c r="F51" s="6">
        <v>93</v>
      </c>
      <c r="G51" s="6">
        <v>106</v>
      </c>
      <c r="H51" s="6">
        <v>113</v>
      </c>
      <c r="I51" s="6">
        <v>105</v>
      </c>
      <c r="J51" s="6">
        <v>98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v>687</v>
      </c>
    </row>
    <row r="52" spans="1:19" ht="31.5" x14ac:dyDescent="0.25">
      <c r="A52" s="4" t="s">
        <v>75</v>
      </c>
      <c r="B52" s="5" t="s">
        <v>33</v>
      </c>
      <c r="C52" s="6">
        <v>38</v>
      </c>
      <c r="D52" s="6">
        <v>43</v>
      </c>
      <c r="E52" s="6">
        <v>66</v>
      </c>
      <c r="F52" s="6">
        <v>63</v>
      </c>
      <c r="G52" s="6">
        <v>53</v>
      </c>
      <c r="H52" s="6">
        <v>42</v>
      </c>
      <c r="I52" s="6">
        <v>33</v>
      </c>
      <c r="J52" s="6">
        <v>38</v>
      </c>
      <c r="K52" s="6">
        <v>26</v>
      </c>
      <c r="L52" s="6">
        <v>21</v>
      </c>
      <c r="M52" s="6">
        <v>23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v>446</v>
      </c>
    </row>
    <row r="53" spans="1:19" ht="31.5" x14ac:dyDescent="0.25">
      <c r="A53" s="4" t="s">
        <v>76</v>
      </c>
      <c r="B53" s="5" t="s">
        <v>33</v>
      </c>
      <c r="C53" s="6">
        <v>30</v>
      </c>
      <c r="D53" s="6">
        <v>37</v>
      </c>
      <c r="E53" s="6">
        <v>40</v>
      </c>
      <c r="F53" s="6">
        <v>50</v>
      </c>
      <c r="G53" s="6">
        <v>28</v>
      </c>
      <c r="H53" s="6">
        <v>25</v>
      </c>
      <c r="I53" s="6">
        <v>26</v>
      </c>
      <c r="J53" s="6">
        <v>46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v>282</v>
      </c>
    </row>
    <row r="54" spans="1:19" ht="31.5" x14ac:dyDescent="0.25">
      <c r="A54" s="4" t="s">
        <v>77</v>
      </c>
      <c r="B54" s="5" t="s">
        <v>33</v>
      </c>
      <c r="C54" s="6">
        <v>23</v>
      </c>
      <c r="D54" s="6">
        <v>29</v>
      </c>
      <c r="E54" s="6">
        <v>30</v>
      </c>
      <c r="F54" s="6">
        <v>34</v>
      </c>
      <c r="G54" s="6">
        <v>35</v>
      </c>
      <c r="H54" s="6">
        <v>23</v>
      </c>
      <c r="I54" s="6">
        <v>27</v>
      </c>
      <c r="J54" s="6">
        <v>21</v>
      </c>
      <c r="K54" s="6">
        <v>33</v>
      </c>
      <c r="L54" s="6">
        <v>27</v>
      </c>
      <c r="M54" s="6">
        <v>15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v>297</v>
      </c>
    </row>
    <row r="55" spans="1:19" ht="31.5" x14ac:dyDescent="0.25">
      <c r="A55" s="4" t="s">
        <v>78</v>
      </c>
      <c r="B55" s="5" t="s">
        <v>20</v>
      </c>
      <c r="C55" s="6">
        <v>45</v>
      </c>
      <c r="D55" s="6">
        <v>51</v>
      </c>
      <c r="E55" s="6">
        <v>65</v>
      </c>
      <c r="F55" s="6">
        <v>49</v>
      </c>
      <c r="G55" s="6">
        <v>52</v>
      </c>
      <c r="H55" s="6">
        <v>52</v>
      </c>
      <c r="I55" s="6">
        <v>30</v>
      </c>
      <c r="J55" s="6">
        <v>25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v>369</v>
      </c>
    </row>
    <row r="56" spans="1:19" ht="31.5" x14ac:dyDescent="0.25">
      <c r="A56" s="4" t="s">
        <v>79</v>
      </c>
      <c r="B56" s="5" t="s">
        <v>20</v>
      </c>
      <c r="C56" s="6">
        <v>48</v>
      </c>
      <c r="D56" s="6">
        <v>55</v>
      </c>
      <c r="E56" s="6">
        <v>53</v>
      </c>
      <c r="F56" s="6">
        <v>37</v>
      </c>
      <c r="G56" s="6">
        <v>42</v>
      </c>
      <c r="H56" s="6">
        <v>20</v>
      </c>
      <c r="I56" s="6">
        <v>18</v>
      </c>
      <c r="J56" s="6">
        <v>18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7">
        <v>291</v>
      </c>
    </row>
    <row r="57" spans="1:19" x14ac:dyDescent="0.25">
      <c r="A57" s="4" t="s">
        <v>80</v>
      </c>
      <c r="B57" s="5" t="s">
        <v>23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75</v>
      </c>
      <c r="O57" s="6">
        <v>120</v>
      </c>
      <c r="P57" s="6">
        <v>107</v>
      </c>
      <c r="Q57" s="6">
        <v>93</v>
      </c>
      <c r="R57" s="6">
        <v>0</v>
      </c>
      <c r="S57" s="7">
        <v>395</v>
      </c>
    </row>
    <row r="58" spans="1:19" ht="31.5" x14ac:dyDescent="0.25">
      <c r="A58" s="4" t="s">
        <v>81</v>
      </c>
      <c r="B58" s="5" t="s">
        <v>20</v>
      </c>
      <c r="C58" s="6">
        <v>32</v>
      </c>
      <c r="D58" s="6">
        <v>35</v>
      </c>
      <c r="E58" s="6">
        <v>35</v>
      </c>
      <c r="F58" s="6">
        <v>34</v>
      </c>
      <c r="G58" s="6">
        <v>18</v>
      </c>
      <c r="H58" s="6">
        <v>21</v>
      </c>
      <c r="I58" s="6">
        <v>26</v>
      </c>
      <c r="J58" s="6">
        <v>15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7">
        <v>216</v>
      </c>
    </row>
    <row r="59" spans="1:19" x14ac:dyDescent="0.25">
      <c r="A59" s="8" t="s">
        <v>82</v>
      </c>
      <c r="B59" s="9" t="s">
        <v>83</v>
      </c>
      <c r="C59" s="6">
        <v>0</v>
      </c>
      <c r="D59" s="6">
        <v>0</v>
      </c>
      <c r="E59" s="6">
        <v>6</v>
      </c>
      <c r="F59" s="6">
        <v>0</v>
      </c>
      <c r="G59" s="6">
        <v>0</v>
      </c>
      <c r="H59" s="6">
        <v>1</v>
      </c>
      <c r="I59" s="6">
        <v>2</v>
      </c>
      <c r="J59" s="6">
        <v>2</v>
      </c>
      <c r="K59" s="6">
        <v>0</v>
      </c>
      <c r="L59" s="6">
        <v>2</v>
      </c>
      <c r="M59" s="6">
        <v>9</v>
      </c>
      <c r="N59" s="6">
        <v>1</v>
      </c>
      <c r="O59" s="6">
        <v>4</v>
      </c>
      <c r="P59" s="6">
        <v>4</v>
      </c>
      <c r="Q59" s="6">
        <v>4</v>
      </c>
      <c r="R59" s="6">
        <v>32</v>
      </c>
      <c r="S59" s="7">
        <v>67</v>
      </c>
    </row>
    <row r="60" spans="1:19" ht="31.5" x14ac:dyDescent="0.25">
      <c r="A60" s="4" t="s">
        <v>84</v>
      </c>
      <c r="B60" s="5" t="s">
        <v>20</v>
      </c>
      <c r="C60" s="6">
        <v>0</v>
      </c>
      <c r="D60" s="6">
        <v>40</v>
      </c>
      <c r="E60" s="6">
        <v>58</v>
      </c>
      <c r="F60" s="6">
        <v>53</v>
      </c>
      <c r="G60" s="6">
        <v>46</v>
      </c>
      <c r="H60" s="6">
        <v>46</v>
      </c>
      <c r="I60" s="6">
        <v>36</v>
      </c>
      <c r="J60" s="6">
        <v>24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7">
        <v>303</v>
      </c>
    </row>
    <row r="61" spans="1:19" ht="31.5" x14ac:dyDescent="0.25">
      <c r="A61" s="4" t="s">
        <v>85</v>
      </c>
      <c r="B61" s="5" t="s">
        <v>20</v>
      </c>
      <c r="C61" s="6">
        <v>47</v>
      </c>
      <c r="D61" s="6">
        <v>57</v>
      </c>
      <c r="E61" s="6">
        <v>51</v>
      </c>
      <c r="F61" s="6">
        <v>50</v>
      </c>
      <c r="G61" s="6">
        <v>58</v>
      </c>
      <c r="H61" s="6">
        <v>52</v>
      </c>
      <c r="I61" s="6">
        <v>30</v>
      </c>
      <c r="J61" s="6">
        <v>33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7">
        <v>378</v>
      </c>
    </row>
    <row r="62" spans="1:19" ht="31.5" x14ac:dyDescent="0.25">
      <c r="A62" s="4" t="s">
        <v>86</v>
      </c>
      <c r="B62" s="5" t="s">
        <v>20</v>
      </c>
      <c r="C62" s="6">
        <v>38</v>
      </c>
      <c r="D62" s="6">
        <v>49</v>
      </c>
      <c r="E62" s="6">
        <v>53</v>
      </c>
      <c r="F62" s="6">
        <v>47</v>
      </c>
      <c r="G62" s="6">
        <v>34</v>
      </c>
      <c r="H62" s="6">
        <v>50</v>
      </c>
      <c r="I62" s="6">
        <v>39</v>
      </c>
      <c r="J62" s="6">
        <v>20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7">
        <v>330</v>
      </c>
    </row>
    <row r="63" spans="1:19" x14ac:dyDescent="0.25">
      <c r="A63" s="4" t="s">
        <v>87</v>
      </c>
      <c r="B63" s="5" t="s">
        <v>23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84</v>
      </c>
      <c r="L63" s="6">
        <v>64</v>
      </c>
      <c r="M63" s="6">
        <v>49</v>
      </c>
      <c r="N63" s="6">
        <v>229</v>
      </c>
      <c r="O63" s="6">
        <v>217</v>
      </c>
      <c r="P63" s="6">
        <v>167</v>
      </c>
      <c r="Q63" s="6">
        <v>136</v>
      </c>
      <c r="R63" s="6">
        <v>0</v>
      </c>
      <c r="S63" s="7">
        <v>946</v>
      </c>
    </row>
    <row r="64" spans="1:19" ht="31.5" x14ac:dyDescent="0.25">
      <c r="A64" s="4" t="s">
        <v>88</v>
      </c>
      <c r="B64" s="5" t="s">
        <v>20</v>
      </c>
      <c r="C64" s="6">
        <v>33</v>
      </c>
      <c r="D64" s="6">
        <v>80</v>
      </c>
      <c r="E64" s="6">
        <v>80</v>
      </c>
      <c r="F64" s="6">
        <v>66</v>
      </c>
      <c r="G64" s="6">
        <v>56</v>
      </c>
      <c r="H64" s="6">
        <v>54</v>
      </c>
      <c r="I64" s="6">
        <v>54</v>
      </c>
      <c r="J64" s="6">
        <v>50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7">
        <v>473</v>
      </c>
    </row>
    <row r="65" spans="1:19" ht="31.5" x14ac:dyDescent="0.25">
      <c r="A65" s="4" t="s">
        <v>89</v>
      </c>
      <c r="B65" s="5" t="s">
        <v>20</v>
      </c>
      <c r="C65" s="6">
        <v>30</v>
      </c>
      <c r="D65" s="6">
        <v>35</v>
      </c>
      <c r="E65" s="6">
        <v>48</v>
      </c>
      <c r="F65" s="6">
        <v>48</v>
      </c>
      <c r="G65" s="6">
        <v>45</v>
      </c>
      <c r="H65" s="6">
        <v>43</v>
      </c>
      <c r="I65" s="6">
        <v>45</v>
      </c>
      <c r="J65" s="6">
        <v>40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7">
        <v>334</v>
      </c>
    </row>
    <row r="66" spans="1:19" ht="31.5" x14ac:dyDescent="0.25">
      <c r="A66" s="4" t="s">
        <v>90</v>
      </c>
      <c r="B66" s="5" t="s">
        <v>20</v>
      </c>
      <c r="C66" s="6">
        <v>0</v>
      </c>
      <c r="D66" s="6">
        <v>60</v>
      </c>
      <c r="E66" s="6">
        <v>92</v>
      </c>
      <c r="F66" s="6">
        <v>92</v>
      </c>
      <c r="G66" s="6">
        <v>84</v>
      </c>
      <c r="H66" s="6">
        <v>97</v>
      </c>
      <c r="I66" s="6">
        <v>96</v>
      </c>
      <c r="J66" s="6">
        <v>80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7">
        <v>601</v>
      </c>
    </row>
    <row r="67" spans="1:19" ht="31.5" x14ac:dyDescent="0.25">
      <c r="A67" s="4" t="s">
        <v>91</v>
      </c>
      <c r="B67" s="5" t="s">
        <v>20</v>
      </c>
      <c r="C67" s="6">
        <v>37</v>
      </c>
      <c r="D67" s="6">
        <v>43</v>
      </c>
      <c r="E67" s="6">
        <v>50</v>
      </c>
      <c r="F67" s="6">
        <v>54</v>
      </c>
      <c r="G67" s="6">
        <v>31</v>
      </c>
      <c r="H67" s="6">
        <v>32</v>
      </c>
      <c r="I67" s="6">
        <v>38</v>
      </c>
      <c r="J67" s="6">
        <v>43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7">
        <v>328</v>
      </c>
    </row>
    <row r="68" spans="1:19" ht="31.5" x14ac:dyDescent="0.25">
      <c r="A68" s="4" t="s">
        <v>92</v>
      </c>
      <c r="B68" s="5" t="s">
        <v>33</v>
      </c>
      <c r="C68" s="6">
        <v>20</v>
      </c>
      <c r="D68" s="6">
        <v>25</v>
      </c>
      <c r="E68" s="6">
        <v>32</v>
      </c>
      <c r="F68" s="6">
        <v>24</v>
      </c>
      <c r="G68" s="6">
        <v>29</v>
      </c>
      <c r="H68" s="6">
        <v>25</v>
      </c>
      <c r="I68" s="6">
        <v>16</v>
      </c>
      <c r="J68" s="6">
        <v>28</v>
      </c>
      <c r="K68" s="6">
        <v>24</v>
      </c>
      <c r="L68" s="6">
        <v>18</v>
      </c>
      <c r="M68" s="6">
        <v>23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7">
        <v>264</v>
      </c>
    </row>
    <row r="69" spans="1:19" ht="31.5" x14ac:dyDescent="0.25">
      <c r="A69" s="4" t="s">
        <v>93</v>
      </c>
      <c r="B69" s="5" t="s">
        <v>20</v>
      </c>
      <c r="C69" s="6">
        <v>45</v>
      </c>
      <c r="D69" s="6">
        <v>60</v>
      </c>
      <c r="E69" s="6">
        <v>78</v>
      </c>
      <c r="F69" s="6">
        <v>51</v>
      </c>
      <c r="G69" s="6">
        <v>44</v>
      </c>
      <c r="H69" s="6">
        <v>40</v>
      </c>
      <c r="I69" s="6">
        <v>27</v>
      </c>
      <c r="J69" s="6">
        <v>36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7">
        <v>381</v>
      </c>
    </row>
    <row r="70" spans="1:19" ht="31.5" x14ac:dyDescent="0.25">
      <c r="A70" s="4" t="s">
        <v>94</v>
      </c>
      <c r="B70" s="5" t="s">
        <v>33</v>
      </c>
      <c r="C70" s="6">
        <v>7</v>
      </c>
      <c r="D70" s="6">
        <v>40</v>
      </c>
      <c r="E70" s="6">
        <v>73</v>
      </c>
      <c r="F70" s="6">
        <v>73</v>
      </c>
      <c r="G70" s="6">
        <v>69</v>
      </c>
      <c r="H70" s="6">
        <v>70</v>
      </c>
      <c r="I70" s="6">
        <v>67</v>
      </c>
      <c r="J70" s="6">
        <v>80</v>
      </c>
      <c r="K70" s="6">
        <v>59</v>
      </c>
      <c r="L70" s="6">
        <v>63</v>
      </c>
      <c r="M70" s="6">
        <v>72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7">
        <v>673</v>
      </c>
    </row>
    <row r="71" spans="1:19" ht="31.5" x14ac:dyDescent="0.25">
      <c r="A71" s="4" t="s">
        <v>95</v>
      </c>
      <c r="B71" s="5" t="s">
        <v>20</v>
      </c>
      <c r="C71" s="6">
        <v>30</v>
      </c>
      <c r="D71" s="6">
        <v>40</v>
      </c>
      <c r="E71" s="6">
        <v>47</v>
      </c>
      <c r="F71" s="6">
        <v>53</v>
      </c>
      <c r="G71" s="6">
        <v>55</v>
      </c>
      <c r="H71" s="6">
        <v>40</v>
      </c>
      <c r="I71" s="6">
        <v>36</v>
      </c>
      <c r="J71" s="6">
        <v>32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7">
        <v>333</v>
      </c>
    </row>
    <row r="72" spans="1:19" ht="31.5" x14ac:dyDescent="0.25">
      <c r="A72" s="4" t="s">
        <v>96</v>
      </c>
      <c r="B72" s="5" t="s">
        <v>20</v>
      </c>
      <c r="C72" s="6">
        <v>35</v>
      </c>
      <c r="D72" s="6">
        <v>49</v>
      </c>
      <c r="E72" s="6">
        <v>36</v>
      </c>
      <c r="F72" s="6">
        <v>32</v>
      </c>
      <c r="G72" s="6">
        <v>30</v>
      </c>
      <c r="H72" s="6">
        <v>36</v>
      </c>
      <c r="I72" s="6">
        <v>22</v>
      </c>
      <c r="J72" s="6">
        <v>23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7">
        <v>263</v>
      </c>
    </row>
    <row r="73" spans="1:19" ht="31.5" x14ac:dyDescent="0.25">
      <c r="A73" s="4" t="s">
        <v>97</v>
      </c>
      <c r="B73" s="5" t="s">
        <v>20</v>
      </c>
      <c r="C73" s="6">
        <v>60</v>
      </c>
      <c r="D73" s="6">
        <v>80</v>
      </c>
      <c r="E73" s="6">
        <v>88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7">
        <v>228</v>
      </c>
    </row>
    <row r="74" spans="1:19" x14ac:dyDescent="0.25">
      <c r="A74" s="4" t="s">
        <v>98</v>
      </c>
      <c r="B74" s="5" t="s">
        <v>23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130</v>
      </c>
      <c r="O74" s="6">
        <v>130</v>
      </c>
      <c r="P74" s="6">
        <v>76</v>
      </c>
      <c r="Q74" s="6">
        <v>75</v>
      </c>
      <c r="R74" s="6">
        <v>0</v>
      </c>
      <c r="S74" s="7">
        <v>411</v>
      </c>
    </row>
    <row r="75" spans="1:19" ht="31.5" x14ac:dyDescent="0.25">
      <c r="A75" s="4" t="s">
        <v>99</v>
      </c>
      <c r="B75" s="5" t="s">
        <v>20</v>
      </c>
      <c r="C75" s="6">
        <v>31</v>
      </c>
      <c r="D75" s="6">
        <v>42</v>
      </c>
      <c r="E75" s="6">
        <v>67</v>
      </c>
      <c r="F75" s="6">
        <v>66</v>
      </c>
      <c r="G75" s="6">
        <v>50</v>
      </c>
      <c r="H75" s="6">
        <v>61</v>
      </c>
      <c r="I75" s="6">
        <v>42</v>
      </c>
      <c r="J75" s="6">
        <v>45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7">
        <v>404</v>
      </c>
    </row>
    <row r="76" spans="1:19" ht="31.5" x14ac:dyDescent="0.25">
      <c r="A76" s="4" t="s">
        <v>100</v>
      </c>
      <c r="B76" s="5" t="s">
        <v>20</v>
      </c>
      <c r="C76" s="6">
        <v>30</v>
      </c>
      <c r="D76" s="6">
        <v>59</v>
      </c>
      <c r="E76" s="6">
        <v>73</v>
      </c>
      <c r="F76" s="6">
        <v>69</v>
      </c>
      <c r="G76" s="6">
        <v>68</v>
      </c>
      <c r="H76" s="6">
        <v>56</v>
      </c>
      <c r="I76" s="6">
        <v>34</v>
      </c>
      <c r="J76" s="6">
        <v>40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7">
        <v>429</v>
      </c>
    </row>
    <row r="77" spans="1:19" ht="31.5" x14ac:dyDescent="0.25">
      <c r="A77" s="4" t="s">
        <v>101</v>
      </c>
      <c r="B77" s="5" t="s">
        <v>20</v>
      </c>
      <c r="C77" s="6">
        <v>38</v>
      </c>
      <c r="D77" s="6">
        <v>49</v>
      </c>
      <c r="E77" s="6">
        <v>50</v>
      </c>
      <c r="F77" s="6">
        <v>53</v>
      </c>
      <c r="G77" s="6">
        <v>57</v>
      </c>
      <c r="H77" s="6">
        <v>35</v>
      </c>
      <c r="I77" s="6">
        <v>43</v>
      </c>
      <c r="J77" s="6">
        <v>38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7">
        <v>363</v>
      </c>
    </row>
    <row r="78" spans="1:19" ht="31.5" x14ac:dyDescent="0.25">
      <c r="A78" s="4" t="s">
        <v>102</v>
      </c>
      <c r="B78" s="5" t="s">
        <v>33</v>
      </c>
      <c r="C78" s="6">
        <v>39</v>
      </c>
      <c r="D78" s="6">
        <v>60</v>
      </c>
      <c r="E78" s="6">
        <v>60</v>
      </c>
      <c r="F78" s="6">
        <v>50</v>
      </c>
      <c r="G78" s="6">
        <v>56</v>
      </c>
      <c r="H78" s="6">
        <v>43</v>
      </c>
      <c r="I78" s="6">
        <v>37</v>
      </c>
      <c r="J78" s="6">
        <v>32</v>
      </c>
      <c r="K78" s="6">
        <v>62</v>
      </c>
      <c r="L78" s="6">
        <v>55</v>
      </c>
      <c r="M78" s="6">
        <v>50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7">
        <v>544</v>
      </c>
    </row>
    <row r="79" spans="1:19" x14ac:dyDescent="0.25">
      <c r="A79" s="4" t="s">
        <v>103</v>
      </c>
      <c r="B79" s="5" t="s">
        <v>23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210</v>
      </c>
      <c r="O79" s="6">
        <v>88</v>
      </c>
      <c r="P79" s="6">
        <v>65</v>
      </c>
      <c r="Q79" s="6">
        <v>75</v>
      </c>
      <c r="R79" s="6">
        <v>8</v>
      </c>
      <c r="S79" s="7">
        <v>446</v>
      </c>
    </row>
    <row r="80" spans="1:19" x14ac:dyDescent="0.25">
      <c r="A80" s="4" t="s">
        <v>104</v>
      </c>
      <c r="B80" s="5" t="s">
        <v>26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655</v>
      </c>
      <c r="S80" s="7">
        <v>655</v>
      </c>
    </row>
    <row r="81" spans="1:19" ht="31.5" x14ac:dyDescent="0.25">
      <c r="A81" s="4" t="s">
        <v>105</v>
      </c>
      <c r="B81" s="5" t="s">
        <v>20</v>
      </c>
      <c r="C81" s="6">
        <v>15</v>
      </c>
      <c r="D81" s="6">
        <v>20</v>
      </c>
      <c r="E81" s="6">
        <v>25</v>
      </c>
      <c r="F81" s="6">
        <v>25</v>
      </c>
      <c r="G81" s="6">
        <v>24</v>
      </c>
      <c r="H81" s="6">
        <v>21</v>
      </c>
      <c r="I81" s="6">
        <v>20</v>
      </c>
      <c r="J81" s="6">
        <v>10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7">
        <v>160</v>
      </c>
    </row>
    <row r="82" spans="1:19" ht="31.5" x14ac:dyDescent="0.25">
      <c r="A82" s="4" t="s">
        <v>106</v>
      </c>
      <c r="B82" s="5" t="s">
        <v>20</v>
      </c>
      <c r="C82" s="6">
        <v>30</v>
      </c>
      <c r="D82" s="6">
        <v>40</v>
      </c>
      <c r="E82" s="6">
        <v>45</v>
      </c>
      <c r="F82" s="6">
        <v>65</v>
      </c>
      <c r="G82" s="6">
        <v>59</v>
      </c>
      <c r="H82" s="6">
        <v>40</v>
      </c>
      <c r="I82" s="6">
        <v>59</v>
      </c>
      <c r="J82" s="6">
        <v>67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7">
        <v>405</v>
      </c>
    </row>
    <row r="83" spans="1:19" x14ac:dyDescent="0.25">
      <c r="A83" s="4" t="s">
        <v>107</v>
      </c>
      <c r="B83" s="5" t="s">
        <v>23</v>
      </c>
      <c r="C83" s="6">
        <v>23</v>
      </c>
      <c r="D83" s="6">
        <v>41</v>
      </c>
      <c r="E83" s="6">
        <v>35</v>
      </c>
      <c r="F83" s="6">
        <v>36</v>
      </c>
      <c r="G83" s="6">
        <v>36</v>
      </c>
      <c r="H83" s="6">
        <v>25</v>
      </c>
      <c r="I83" s="6">
        <v>25</v>
      </c>
      <c r="J83" s="6">
        <v>25</v>
      </c>
      <c r="K83" s="6">
        <v>45</v>
      </c>
      <c r="L83" s="6">
        <v>45</v>
      </c>
      <c r="M83" s="6">
        <v>45</v>
      </c>
      <c r="N83" s="6">
        <v>150</v>
      </c>
      <c r="O83" s="6">
        <v>150</v>
      </c>
      <c r="P83" s="6">
        <v>150</v>
      </c>
      <c r="Q83" s="6">
        <v>120</v>
      </c>
      <c r="R83" s="6">
        <v>15</v>
      </c>
      <c r="S83" s="7">
        <v>966</v>
      </c>
    </row>
    <row r="84" spans="1:19" ht="31.5" x14ac:dyDescent="0.25">
      <c r="A84" s="4" t="s">
        <v>108</v>
      </c>
      <c r="B84" s="5" t="s">
        <v>20</v>
      </c>
      <c r="C84" s="6">
        <v>30</v>
      </c>
      <c r="D84" s="6">
        <v>40</v>
      </c>
      <c r="E84" s="6">
        <v>44</v>
      </c>
      <c r="F84" s="6">
        <v>44</v>
      </c>
      <c r="G84" s="6">
        <v>40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7">
        <v>198</v>
      </c>
    </row>
    <row r="85" spans="1:19" ht="31.5" x14ac:dyDescent="0.25">
      <c r="A85" s="4" t="s">
        <v>109</v>
      </c>
      <c r="B85" s="5" t="s">
        <v>20</v>
      </c>
      <c r="C85" s="6">
        <v>32</v>
      </c>
      <c r="D85" s="6">
        <v>36</v>
      </c>
      <c r="E85" s="6">
        <v>40</v>
      </c>
      <c r="F85" s="6">
        <v>32</v>
      </c>
      <c r="G85" s="6">
        <v>27</v>
      </c>
      <c r="H85" s="6">
        <v>28</v>
      </c>
      <c r="I85" s="6">
        <v>31</v>
      </c>
      <c r="J85" s="6">
        <v>25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7">
        <v>251</v>
      </c>
    </row>
    <row r="86" spans="1:19" x14ac:dyDescent="0.25">
      <c r="A86" s="8" t="s">
        <v>110</v>
      </c>
      <c r="B86" s="9" t="s">
        <v>83</v>
      </c>
      <c r="C86" s="6">
        <v>0</v>
      </c>
      <c r="D86" s="6">
        <v>0</v>
      </c>
      <c r="E86" s="6">
        <v>0</v>
      </c>
      <c r="F86" s="6">
        <v>3</v>
      </c>
      <c r="G86" s="6">
        <v>5</v>
      </c>
      <c r="H86" s="6">
        <v>3</v>
      </c>
      <c r="I86" s="6">
        <v>8</v>
      </c>
      <c r="J86" s="6">
        <v>2</v>
      </c>
      <c r="K86" s="6">
        <v>4</v>
      </c>
      <c r="L86" s="6">
        <v>0</v>
      </c>
      <c r="M86" s="6">
        <v>1</v>
      </c>
      <c r="N86" s="6">
        <v>6</v>
      </c>
      <c r="O86" s="6">
        <v>0</v>
      </c>
      <c r="P86" s="6">
        <v>0</v>
      </c>
      <c r="Q86" s="6">
        <v>0</v>
      </c>
      <c r="R86" s="6">
        <v>39</v>
      </c>
      <c r="S86" s="7">
        <v>71</v>
      </c>
    </row>
    <row r="87" spans="1:19" ht="31.5" x14ac:dyDescent="0.25">
      <c r="A87" s="4" t="s">
        <v>111</v>
      </c>
      <c r="B87" s="5" t="s">
        <v>20</v>
      </c>
      <c r="C87" s="6">
        <v>0</v>
      </c>
      <c r="D87" s="6">
        <v>38</v>
      </c>
      <c r="E87" s="6">
        <v>43</v>
      </c>
      <c r="F87" s="6">
        <v>43</v>
      </c>
      <c r="G87" s="6">
        <v>39</v>
      </c>
      <c r="H87" s="6">
        <v>44</v>
      </c>
      <c r="I87" s="6">
        <v>48</v>
      </c>
      <c r="J87" s="6">
        <v>59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7">
        <v>314</v>
      </c>
    </row>
    <row r="88" spans="1:19" ht="31.5" x14ac:dyDescent="0.25">
      <c r="A88" s="4" t="s">
        <v>112</v>
      </c>
      <c r="B88" s="5" t="s">
        <v>20</v>
      </c>
      <c r="C88" s="6">
        <v>23</v>
      </c>
      <c r="D88" s="6">
        <v>29</v>
      </c>
      <c r="E88" s="6">
        <v>40</v>
      </c>
      <c r="F88" s="6">
        <v>38</v>
      </c>
      <c r="G88" s="6">
        <v>35</v>
      </c>
      <c r="H88" s="6">
        <v>51</v>
      </c>
      <c r="I88" s="6">
        <v>29</v>
      </c>
      <c r="J88" s="6">
        <v>32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7">
        <v>277</v>
      </c>
    </row>
    <row r="89" spans="1:19" ht="31.5" x14ac:dyDescent="0.25">
      <c r="A89" s="4" t="s">
        <v>113</v>
      </c>
      <c r="B89" s="5" t="s">
        <v>20</v>
      </c>
      <c r="C89" s="6">
        <v>32</v>
      </c>
      <c r="D89" s="6">
        <v>40</v>
      </c>
      <c r="E89" s="6">
        <v>44</v>
      </c>
      <c r="F89" s="6">
        <v>54</v>
      </c>
      <c r="G89" s="6">
        <v>42</v>
      </c>
      <c r="H89" s="6">
        <v>43</v>
      </c>
      <c r="I89" s="6">
        <v>22</v>
      </c>
      <c r="J89" s="6">
        <v>30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7">
        <v>307</v>
      </c>
    </row>
    <row r="90" spans="1:19" x14ac:dyDescent="0.25">
      <c r="A90" s="4" t="s">
        <v>114</v>
      </c>
      <c r="B90" s="5" t="s">
        <v>48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99</v>
      </c>
      <c r="L90" s="6">
        <v>100</v>
      </c>
      <c r="M90" s="6">
        <v>98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7">
        <v>297</v>
      </c>
    </row>
    <row r="91" spans="1:19" ht="31.5" x14ac:dyDescent="0.25">
      <c r="A91" s="4" t="s">
        <v>115</v>
      </c>
      <c r="B91" s="5" t="s">
        <v>20</v>
      </c>
      <c r="C91" s="6">
        <v>38</v>
      </c>
      <c r="D91" s="6">
        <v>49</v>
      </c>
      <c r="E91" s="6">
        <v>80</v>
      </c>
      <c r="F91" s="6">
        <v>76</v>
      </c>
      <c r="G91" s="6">
        <v>83</v>
      </c>
      <c r="H91" s="6">
        <v>82</v>
      </c>
      <c r="I91" s="6">
        <v>95</v>
      </c>
      <c r="J91" s="6">
        <v>59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7">
        <v>562</v>
      </c>
    </row>
    <row r="92" spans="1:19" ht="31.5" x14ac:dyDescent="0.25">
      <c r="A92" s="4" t="s">
        <v>116</v>
      </c>
      <c r="B92" s="5" t="s">
        <v>20</v>
      </c>
      <c r="C92" s="6">
        <v>0</v>
      </c>
      <c r="D92" s="6">
        <v>20</v>
      </c>
      <c r="E92" s="6">
        <v>96</v>
      </c>
      <c r="F92" s="6">
        <v>83</v>
      </c>
      <c r="G92" s="6">
        <v>69</v>
      </c>
      <c r="H92" s="6">
        <v>65</v>
      </c>
      <c r="I92" s="6">
        <v>41</v>
      </c>
      <c r="J92" s="6">
        <v>37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7">
        <v>411</v>
      </c>
    </row>
    <row r="93" spans="1:19" x14ac:dyDescent="0.25">
      <c r="A93" s="4" t="s">
        <v>117</v>
      </c>
      <c r="B93" s="5" t="s">
        <v>48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124</v>
      </c>
      <c r="L93" s="6">
        <v>127</v>
      </c>
      <c r="M93" s="6">
        <v>124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7">
        <v>375</v>
      </c>
    </row>
    <row r="94" spans="1:19" ht="31.5" x14ac:dyDescent="0.25">
      <c r="A94" s="4" t="s">
        <v>118</v>
      </c>
      <c r="B94" s="5" t="s">
        <v>33</v>
      </c>
      <c r="C94" s="6">
        <v>32</v>
      </c>
      <c r="D94" s="6">
        <v>42</v>
      </c>
      <c r="E94" s="6">
        <v>45</v>
      </c>
      <c r="F94" s="6">
        <v>49</v>
      </c>
      <c r="G94" s="6">
        <v>32</v>
      </c>
      <c r="H94" s="6">
        <v>29</v>
      </c>
      <c r="I94" s="6">
        <v>31</v>
      </c>
      <c r="J94" s="6">
        <v>32</v>
      </c>
      <c r="K94" s="6">
        <v>38</v>
      </c>
      <c r="L94" s="6">
        <v>36</v>
      </c>
      <c r="M94" s="6">
        <v>33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7">
        <v>399</v>
      </c>
    </row>
    <row r="95" spans="1:19" ht="31.5" x14ac:dyDescent="0.25">
      <c r="A95" s="4" t="s">
        <v>119</v>
      </c>
      <c r="B95" s="5" t="s">
        <v>20</v>
      </c>
      <c r="C95" s="6">
        <v>39</v>
      </c>
      <c r="D95" s="6">
        <v>53</v>
      </c>
      <c r="E95" s="6">
        <v>65</v>
      </c>
      <c r="F95" s="6">
        <v>62</v>
      </c>
      <c r="G95" s="6">
        <v>50</v>
      </c>
      <c r="H95" s="6">
        <v>53</v>
      </c>
      <c r="I95" s="6">
        <v>40</v>
      </c>
      <c r="J95" s="6">
        <v>37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7">
        <v>399</v>
      </c>
    </row>
    <row r="96" spans="1:19" ht="31.5" x14ac:dyDescent="0.25">
      <c r="A96" s="4" t="s">
        <v>120</v>
      </c>
      <c r="B96" s="5" t="s">
        <v>20</v>
      </c>
      <c r="C96" s="6">
        <v>32</v>
      </c>
      <c r="D96" s="6">
        <v>36</v>
      </c>
      <c r="E96" s="6">
        <v>36</v>
      </c>
      <c r="F96" s="6">
        <v>34</v>
      </c>
      <c r="G96" s="6">
        <v>37</v>
      </c>
      <c r="H96" s="6">
        <v>31</v>
      </c>
      <c r="I96" s="6">
        <v>32</v>
      </c>
      <c r="J96" s="6">
        <v>39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7">
        <v>277</v>
      </c>
    </row>
    <row r="97" spans="1:19" ht="31.5" x14ac:dyDescent="0.25">
      <c r="A97" s="4" t="s">
        <v>121</v>
      </c>
      <c r="B97" s="5" t="s">
        <v>33</v>
      </c>
      <c r="C97" s="6">
        <v>38</v>
      </c>
      <c r="D97" s="6">
        <v>49</v>
      </c>
      <c r="E97" s="6">
        <v>59</v>
      </c>
      <c r="F97" s="6">
        <v>63</v>
      </c>
      <c r="G97" s="6">
        <v>53</v>
      </c>
      <c r="H97" s="6">
        <v>40</v>
      </c>
      <c r="I97" s="6">
        <v>33</v>
      </c>
      <c r="J97" s="6">
        <v>41</v>
      </c>
      <c r="K97" s="6">
        <v>45</v>
      </c>
      <c r="L97" s="6">
        <v>42</v>
      </c>
      <c r="M97" s="6">
        <v>47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7">
        <v>510</v>
      </c>
    </row>
    <row r="98" spans="1:19" ht="31.5" x14ac:dyDescent="0.25">
      <c r="A98" s="4" t="s">
        <v>122</v>
      </c>
      <c r="B98" s="5" t="s">
        <v>20</v>
      </c>
      <c r="C98" s="6">
        <v>30</v>
      </c>
      <c r="D98" s="6">
        <v>45</v>
      </c>
      <c r="E98" s="6">
        <v>95</v>
      </c>
      <c r="F98" s="6">
        <v>102</v>
      </c>
      <c r="G98" s="6">
        <v>81</v>
      </c>
      <c r="H98" s="6">
        <v>71</v>
      </c>
      <c r="I98" s="6">
        <v>45</v>
      </c>
      <c r="J98" s="6">
        <v>50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7">
        <v>519</v>
      </c>
    </row>
    <row r="99" spans="1:19" ht="31.5" x14ac:dyDescent="0.25">
      <c r="A99" s="4" t="s">
        <v>123</v>
      </c>
      <c r="B99" s="5" t="s">
        <v>20</v>
      </c>
      <c r="C99" s="6">
        <v>38</v>
      </c>
      <c r="D99" s="6">
        <v>49</v>
      </c>
      <c r="E99" s="6">
        <v>51</v>
      </c>
      <c r="F99" s="6">
        <v>51</v>
      </c>
      <c r="G99" s="6">
        <v>52</v>
      </c>
      <c r="H99" s="6">
        <v>43</v>
      </c>
      <c r="I99" s="6">
        <v>45</v>
      </c>
      <c r="J99" s="6">
        <v>40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7">
        <v>369</v>
      </c>
    </row>
    <row r="100" spans="1:19" ht="31.5" x14ac:dyDescent="0.25">
      <c r="A100" s="4" t="s">
        <v>124</v>
      </c>
      <c r="B100" s="5" t="s">
        <v>20</v>
      </c>
      <c r="C100" s="6">
        <v>62</v>
      </c>
      <c r="D100" s="6">
        <v>81</v>
      </c>
      <c r="E100" s="6">
        <v>94</v>
      </c>
      <c r="F100" s="6">
        <v>108</v>
      </c>
      <c r="G100" s="6">
        <v>72</v>
      </c>
      <c r="H100" s="6">
        <v>46</v>
      </c>
      <c r="I100" s="6">
        <v>35</v>
      </c>
      <c r="J100" s="6">
        <v>40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7">
        <v>538</v>
      </c>
    </row>
    <row r="101" spans="1:19" ht="31.5" x14ac:dyDescent="0.25">
      <c r="A101" s="4" t="s">
        <v>125</v>
      </c>
      <c r="B101" s="5" t="s">
        <v>33</v>
      </c>
      <c r="C101" s="6">
        <v>39</v>
      </c>
      <c r="D101" s="6">
        <v>44</v>
      </c>
      <c r="E101" s="6">
        <v>55</v>
      </c>
      <c r="F101" s="6">
        <v>57</v>
      </c>
      <c r="G101" s="6">
        <v>41</v>
      </c>
      <c r="H101" s="6">
        <v>47</v>
      </c>
      <c r="I101" s="6">
        <v>28</v>
      </c>
      <c r="J101" s="6">
        <v>25</v>
      </c>
      <c r="K101" s="6">
        <v>31</v>
      </c>
      <c r="L101" s="6">
        <v>36</v>
      </c>
      <c r="M101" s="6">
        <v>39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7">
        <v>442</v>
      </c>
    </row>
    <row r="102" spans="1:19" ht="31.5" x14ac:dyDescent="0.25">
      <c r="A102" s="4" t="s">
        <v>126</v>
      </c>
      <c r="B102" s="5" t="s">
        <v>23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117</v>
      </c>
      <c r="O102" s="6">
        <v>72</v>
      </c>
      <c r="P102" s="6">
        <v>45</v>
      </c>
      <c r="Q102" s="6">
        <v>53</v>
      </c>
      <c r="R102" s="6">
        <v>0</v>
      </c>
      <c r="S102" s="7">
        <v>287</v>
      </c>
    </row>
    <row r="103" spans="1:19" ht="31.5" x14ac:dyDescent="0.25">
      <c r="A103" s="4" t="s">
        <v>127</v>
      </c>
      <c r="B103" s="5" t="s">
        <v>20</v>
      </c>
      <c r="C103" s="6">
        <v>0</v>
      </c>
      <c r="D103" s="6">
        <v>0</v>
      </c>
      <c r="E103" s="6">
        <v>0</v>
      </c>
      <c r="F103" s="6">
        <v>95</v>
      </c>
      <c r="G103" s="6">
        <v>90</v>
      </c>
      <c r="H103" s="6">
        <v>127</v>
      </c>
      <c r="I103" s="6">
        <v>121</v>
      </c>
      <c r="J103" s="6">
        <v>96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7">
        <v>529</v>
      </c>
    </row>
    <row r="104" spans="1:19" ht="31.5" x14ac:dyDescent="0.25">
      <c r="A104" s="4" t="s">
        <v>128</v>
      </c>
      <c r="B104" s="5" t="s">
        <v>33</v>
      </c>
      <c r="C104" s="6">
        <v>30</v>
      </c>
      <c r="D104" s="6">
        <v>32</v>
      </c>
      <c r="E104" s="6">
        <v>28</v>
      </c>
      <c r="F104" s="6">
        <v>26</v>
      </c>
      <c r="G104" s="6">
        <v>18</v>
      </c>
      <c r="H104" s="6">
        <v>17</v>
      </c>
      <c r="I104" s="6">
        <v>24</v>
      </c>
      <c r="J104" s="6">
        <v>17</v>
      </c>
      <c r="K104" s="6">
        <v>24</v>
      </c>
      <c r="L104" s="6">
        <v>23</v>
      </c>
      <c r="M104" s="6">
        <v>16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7">
        <v>255</v>
      </c>
    </row>
    <row r="105" spans="1:19" ht="31.5" x14ac:dyDescent="0.25">
      <c r="A105" s="4" t="s">
        <v>129</v>
      </c>
      <c r="B105" s="5" t="s">
        <v>33</v>
      </c>
      <c r="C105" s="6">
        <v>31</v>
      </c>
      <c r="D105" s="6">
        <v>38</v>
      </c>
      <c r="E105" s="6">
        <v>54</v>
      </c>
      <c r="F105" s="6">
        <v>54</v>
      </c>
      <c r="G105" s="6">
        <v>45</v>
      </c>
      <c r="H105" s="6">
        <v>45</v>
      </c>
      <c r="I105" s="6">
        <v>45</v>
      </c>
      <c r="J105" s="6">
        <v>36</v>
      </c>
      <c r="K105" s="6">
        <v>38</v>
      </c>
      <c r="L105" s="6">
        <v>45</v>
      </c>
      <c r="M105" s="6">
        <v>36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7">
        <v>467</v>
      </c>
    </row>
    <row r="106" spans="1:19" ht="31.5" x14ac:dyDescent="0.25">
      <c r="A106" s="4" t="s">
        <v>130</v>
      </c>
      <c r="B106" s="5" t="s">
        <v>33</v>
      </c>
      <c r="C106" s="6">
        <v>23</v>
      </c>
      <c r="D106" s="6">
        <v>29</v>
      </c>
      <c r="E106" s="6">
        <v>31</v>
      </c>
      <c r="F106" s="6">
        <v>32</v>
      </c>
      <c r="G106" s="6">
        <v>34</v>
      </c>
      <c r="H106" s="6">
        <v>36</v>
      </c>
      <c r="I106" s="6">
        <v>26</v>
      </c>
      <c r="J106" s="6">
        <v>28</v>
      </c>
      <c r="K106" s="6">
        <v>31</v>
      </c>
      <c r="L106" s="6">
        <v>28</v>
      </c>
      <c r="M106" s="6">
        <v>31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7">
        <v>329</v>
      </c>
    </row>
    <row r="107" spans="1:19" x14ac:dyDescent="0.25">
      <c r="A107" s="4" t="s">
        <v>131</v>
      </c>
      <c r="B107" s="5" t="s">
        <v>23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580</v>
      </c>
      <c r="O107" s="6">
        <v>532</v>
      </c>
      <c r="P107" s="6">
        <v>330</v>
      </c>
      <c r="Q107" s="6">
        <v>340</v>
      </c>
      <c r="R107" s="6">
        <v>10</v>
      </c>
      <c r="S107" s="7">
        <v>1792</v>
      </c>
    </row>
    <row r="108" spans="1:19" ht="31.5" x14ac:dyDescent="0.25">
      <c r="A108" s="4" t="s">
        <v>132</v>
      </c>
      <c r="B108" s="5" t="s">
        <v>20</v>
      </c>
      <c r="C108" s="6">
        <v>50</v>
      </c>
      <c r="D108" s="6">
        <v>69</v>
      </c>
      <c r="E108" s="6">
        <v>68</v>
      </c>
      <c r="F108" s="6">
        <v>68</v>
      </c>
      <c r="G108" s="6">
        <v>54</v>
      </c>
      <c r="H108" s="6">
        <v>64</v>
      </c>
      <c r="I108" s="6">
        <v>31</v>
      </c>
      <c r="J108" s="6">
        <v>32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7">
        <v>436</v>
      </c>
    </row>
    <row r="109" spans="1:19" x14ac:dyDescent="0.25">
      <c r="A109" s="4" t="s">
        <v>133</v>
      </c>
      <c r="B109" s="5" t="s">
        <v>23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337</v>
      </c>
      <c r="O109" s="6">
        <v>133</v>
      </c>
      <c r="P109" s="6">
        <v>150</v>
      </c>
      <c r="Q109" s="6">
        <v>130</v>
      </c>
      <c r="R109" s="6">
        <v>3</v>
      </c>
      <c r="S109" s="7">
        <v>753</v>
      </c>
    </row>
    <row r="110" spans="1:19" ht="31.5" x14ac:dyDescent="0.25">
      <c r="A110" s="94" t="s">
        <v>134</v>
      </c>
      <c r="B110" s="95" t="s">
        <v>43</v>
      </c>
      <c r="C110" s="96">
        <v>0</v>
      </c>
      <c r="D110" s="96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1</v>
      </c>
      <c r="M110" s="96">
        <v>6</v>
      </c>
      <c r="N110" s="96">
        <v>50</v>
      </c>
      <c r="O110" s="96">
        <v>10</v>
      </c>
      <c r="P110" s="96">
        <v>4</v>
      </c>
      <c r="Q110" s="96">
        <v>5</v>
      </c>
      <c r="R110" s="96">
        <v>2</v>
      </c>
      <c r="S110" s="97">
        <v>78</v>
      </c>
    </row>
    <row r="111" spans="1:19" s="10" customFormat="1" ht="31.5" x14ac:dyDescent="0.25">
      <c r="A111" s="98"/>
      <c r="B111" s="99" t="s">
        <v>189</v>
      </c>
      <c r="C111" s="100">
        <f t="shared" ref="C111:R111" si="0">SUM(C2:C110)</f>
        <v>2266</v>
      </c>
      <c r="D111" s="100">
        <f t="shared" si="0"/>
        <v>3441</v>
      </c>
      <c r="E111" s="100">
        <f t="shared" si="0"/>
        <v>4203</v>
      </c>
      <c r="F111" s="100">
        <f t="shared" si="0"/>
        <v>4045</v>
      </c>
      <c r="G111" s="100">
        <f t="shared" si="0"/>
        <v>3698</v>
      </c>
      <c r="H111" s="100">
        <f t="shared" si="0"/>
        <v>3489</v>
      </c>
      <c r="I111" s="100">
        <f t="shared" si="0"/>
        <v>3046</v>
      </c>
      <c r="J111" s="100">
        <f t="shared" si="0"/>
        <v>2819</v>
      </c>
      <c r="K111" s="100">
        <f t="shared" si="0"/>
        <v>2336</v>
      </c>
      <c r="L111" s="100">
        <f t="shared" si="0"/>
        <v>2302</v>
      </c>
      <c r="M111" s="100">
        <f t="shared" si="0"/>
        <v>2261</v>
      </c>
      <c r="N111" s="100">
        <f t="shared" si="0"/>
        <v>4202</v>
      </c>
      <c r="O111" s="100">
        <f t="shared" si="0"/>
        <v>2912</v>
      </c>
      <c r="P111" s="100">
        <f t="shared" si="0"/>
        <v>2348</v>
      </c>
      <c r="Q111" s="100">
        <f t="shared" si="0"/>
        <v>1986</v>
      </c>
      <c r="R111" s="100">
        <f t="shared" si="0"/>
        <v>1303</v>
      </c>
      <c r="S111" s="100">
        <f>SUM(S2:S110)</f>
        <v>46657</v>
      </c>
    </row>
    <row r="112" spans="1:19" x14ac:dyDescent="0.25">
      <c r="A112" s="101" t="s">
        <v>138</v>
      </c>
      <c r="B112" s="102" t="s">
        <v>139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97">
        <v>179</v>
      </c>
    </row>
    <row r="113" spans="1:19" x14ac:dyDescent="0.25">
      <c r="A113" s="12"/>
      <c r="S113" s="93">
        <f>SUM(S111:S112)</f>
        <v>46836</v>
      </c>
    </row>
    <row r="114" spans="1:19" x14ac:dyDescent="0.25">
      <c r="R114" s="7" t="s">
        <v>135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workbookViewId="0">
      <pane xSplit="1" ySplit="1" topLeftCell="B89" activePane="bottomRight" state="frozen"/>
      <selection pane="topRight" activeCell="B1" sqref="B1"/>
      <selection pane="bottomLeft" activeCell="A2" sqref="A2"/>
      <selection pane="bottomRight" activeCell="J18" sqref="J18"/>
    </sheetView>
  </sheetViews>
  <sheetFormatPr defaultColWidth="10.875" defaultRowHeight="15.75" x14ac:dyDescent="0.25"/>
  <cols>
    <col min="1" max="1" width="28.375" style="92" bestFit="1" customWidth="1"/>
    <col min="2" max="2" width="28.375" style="92" customWidth="1"/>
    <col min="3" max="3" width="5.375" style="88" bestFit="1" customWidth="1"/>
    <col min="4" max="4" width="7.375" style="88" bestFit="1" customWidth="1"/>
    <col min="5" max="5" width="8.375" style="88" bestFit="1" customWidth="1"/>
    <col min="6" max="6" width="4.375" style="88" bestFit="1" customWidth="1"/>
    <col min="7" max="7" width="6.375" style="88" bestFit="1" customWidth="1"/>
    <col min="8" max="10" width="4.375" style="88" bestFit="1" customWidth="1"/>
    <col min="11" max="12" width="4.5" style="88" bestFit="1" customWidth="1"/>
    <col min="13" max="13" width="6.625" style="88" bestFit="1" customWidth="1"/>
    <col min="14" max="16384" width="10.875" style="88"/>
  </cols>
  <sheetData>
    <row r="1" spans="1:13" s="85" customFormat="1" ht="16.5" thickBot="1" x14ac:dyDescent="0.3">
      <c r="A1" s="83" t="s">
        <v>175</v>
      </c>
      <c r="B1" s="83" t="s">
        <v>5</v>
      </c>
      <c r="C1" s="84" t="s">
        <v>176</v>
      </c>
      <c r="D1" s="84" t="s">
        <v>177</v>
      </c>
      <c r="E1" s="84" t="s">
        <v>178</v>
      </c>
      <c r="F1" s="84" t="s">
        <v>179</v>
      </c>
      <c r="G1" s="84" t="s">
        <v>180</v>
      </c>
      <c r="H1" s="84" t="s">
        <v>181</v>
      </c>
      <c r="I1" s="84" t="s">
        <v>182</v>
      </c>
      <c r="J1" s="84" t="s">
        <v>183</v>
      </c>
      <c r="K1" s="84" t="s">
        <v>184</v>
      </c>
      <c r="L1" s="84" t="s">
        <v>185</v>
      </c>
      <c r="M1" s="84" t="s">
        <v>186</v>
      </c>
    </row>
    <row r="2" spans="1:13" x14ac:dyDescent="0.25">
      <c r="A2" s="86" t="s">
        <v>19</v>
      </c>
      <c r="B2" s="86" t="s">
        <v>20</v>
      </c>
      <c r="C2" s="87">
        <v>24.38095238095238</v>
      </c>
      <c r="D2" s="87">
        <v>7.6190476190476186</v>
      </c>
      <c r="E2" s="87">
        <v>0</v>
      </c>
      <c r="F2" s="87">
        <v>0</v>
      </c>
      <c r="G2" s="87">
        <v>0</v>
      </c>
      <c r="H2" s="87">
        <v>0</v>
      </c>
      <c r="I2" s="87">
        <v>1</v>
      </c>
      <c r="J2" s="87">
        <v>0</v>
      </c>
      <c r="K2" s="87">
        <v>0</v>
      </c>
      <c r="L2" s="87">
        <v>0</v>
      </c>
      <c r="M2" s="88">
        <v>33</v>
      </c>
    </row>
    <row r="3" spans="1:13" x14ac:dyDescent="0.25">
      <c r="A3" s="86" t="s">
        <v>21</v>
      </c>
      <c r="B3" s="86" t="s">
        <v>20</v>
      </c>
      <c r="C3" s="87">
        <v>29.739130434782609</v>
      </c>
      <c r="D3" s="87">
        <v>6.2608695652173907</v>
      </c>
      <c r="E3" s="87">
        <v>0</v>
      </c>
      <c r="F3" s="87">
        <v>0</v>
      </c>
      <c r="G3" s="87">
        <v>0</v>
      </c>
      <c r="H3" s="87">
        <v>0</v>
      </c>
      <c r="I3" s="87">
        <v>0</v>
      </c>
      <c r="J3" s="87">
        <v>0</v>
      </c>
      <c r="K3" s="87">
        <v>1</v>
      </c>
      <c r="L3" s="87">
        <v>0</v>
      </c>
      <c r="M3" s="88">
        <v>37</v>
      </c>
    </row>
    <row r="4" spans="1:13" x14ac:dyDescent="0.25">
      <c r="A4" s="86" t="s">
        <v>22</v>
      </c>
      <c r="B4" s="86" t="s">
        <v>23</v>
      </c>
      <c r="C4" s="87">
        <v>38.790697674418603</v>
      </c>
      <c r="D4" s="87">
        <v>97.900332225913616</v>
      </c>
      <c r="E4" s="87">
        <v>87.740863787375417</v>
      </c>
      <c r="F4" s="87">
        <v>0</v>
      </c>
      <c r="G4" s="87">
        <v>0</v>
      </c>
      <c r="H4" s="87">
        <v>17.548172757475083</v>
      </c>
      <c r="I4" s="87">
        <v>12.930232558139535</v>
      </c>
      <c r="J4" s="87">
        <v>9.2358803986710978</v>
      </c>
      <c r="K4" s="87">
        <v>0</v>
      </c>
      <c r="L4" s="87">
        <v>13.853820598006644</v>
      </c>
      <c r="M4" s="88">
        <v>277.99999999999994</v>
      </c>
    </row>
    <row r="5" spans="1:13" x14ac:dyDescent="0.25">
      <c r="A5" s="86" t="s">
        <v>24</v>
      </c>
      <c r="B5" s="86" t="s">
        <v>23</v>
      </c>
      <c r="C5" s="87">
        <v>38.699999999999996</v>
      </c>
      <c r="D5" s="87">
        <v>114.3</v>
      </c>
      <c r="E5" s="87">
        <v>33.300000000000004</v>
      </c>
      <c r="F5" s="87">
        <v>0</v>
      </c>
      <c r="G5" s="87">
        <v>0</v>
      </c>
      <c r="H5" s="87">
        <v>38.699999999999996</v>
      </c>
      <c r="I5" s="87">
        <v>20.7</v>
      </c>
      <c r="J5" s="87">
        <v>6.3</v>
      </c>
      <c r="K5" s="87">
        <v>0</v>
      </c>
      <c r="L5" s="87">
        <v>36</v>
      </c>
      <c r="M5" s="88">
        <v>288</v>
      </c>
    </row>
    <row r="6" spans="1:13" x14ac:dyDescent="0.25">
      <c r="A6" s="86" t="s">
        <v>25</v>
      </c>
      <c r="B6" s="86" t="s">
        <v>26</v>
      </c>
      <c r="C6" s="87">
        <v>20</v>
      </c>
      <c r="D6" s="87">
        <v>14</v>
      </c>
      <c r="E6" s="87">
        <v>4</v>
      </c>
      <c r="F6" s="87">
        <v>0</v>
      </c>
      <c r="G6" s="87">
        <v>0</v>
      </c>
      <c r="H6" s="87">
        <v>0</v>
      </c>
      <c r="I6" s="87">
        <v>0</v>
      </c>
      <c r="J6" s="87">
        <v>2</v>
      </c>
      <c r="K6" s="87">
        <v>0</v>
      </c>
      <c r="L6" s="87">
        <v>0</v>
      </c>
      <c r="M6" s="88">
        <v>40</v>
      </c>
    </row>
    <row r="7" spans="1:13" x14ac:dyDescent="0.25">
      <c r="A7" s="86" t="s">
        <v>27</v>
      </c>
      <c r="B7" s="86" t="s">
        <v>20</v>
      </c>
      <c r="C7" s="87">
        <v>47.489361702127653</v>
      </c>
      <c r="D7" s="87">
        <v>14.51063829787234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10</v>
      </c>
      <c r="L7" s="87">
        <v>0</v>
      </c>
      <c r="M7" s="88">
        <v>72</v>
      </c>
    </row>
    <row r="8" spans="1:13" x14ac:dyDescent="0.25">
      <c r="A8" s="86" t="s">
        <v>28</v>
      </c>
      <c r="B8" s="86" t="s">
        <v>20</v>
      </c>
      <c r="C8" s="87">
        <v>50.780952380952385</v>
      </c>
      <c r="D8" s="87">
        <v>9.8740740740740733</v>
      </c>
      <c r="E8" s="87">
        <v>2.8211640211640208</v>
      </c>
      <c r="F8" s="87">
        <v>13.30952380952381</v>
      </c>
      <c r="G8" s="87">
        <v>8.1904761904761898</v>
      </c>
      <c r="H8" s="87">
        <v>0</v>
      </c>
      <c r="I8" s="87">
        <v>0</v>
      </c>
      <c r="J8" s="87">
        <v>0</v>
      </c>
      <c r="K8" s="87">
        <v>0</v>
      </c>
      <c r="L8" s="87">
        <v>1.0238095238095237</v>
      </c>
      <c r="M8" s="88">
        <v>86</v>
      </c>
    </row>
    <row r="9" spans="1:13" x14ac:dyDescent="0.25">
      <c r="A9" s="86" t="s">
        <v>29</v>
      </c>
      <c r="B9" s="86" t="s">
        <v>20</v>
      </c>
      <c r="C9" s="87">
        <v>21.2</v>
      </c>
      <c r="D9" s="87">
        <v>25.911111111111111</v>
      </c>
      <c r="E9" s="87">
        <v>5.8888888888888893</v>
      </c>
      <c r="F9" s="87">
        <v>22</v>
      </c>
      <c r="G9" s="87">
        <v>8</v>
      </c>
      <c r="H9" s="87">
        <v>0</v>
      </c>
      <c r="I9" s="87">
        <v>0</v>
      </c>
      <c r="J9" s="87">
        <v>0</v>
      </c>
      <c r="K9" s="87">
        <v>16</v>
      </c>
      <c r="L9" s="87">
        <v>0</v>
      </c>
      <c r="M9" s="88">
        <v>99</v>
      </c>
    </row>
    <row r="10" spans="1:13" x14ac:dyDescent="0.25">
      <c r="A10" s="86" t="s">
        <v>30</v>
      </c>
      <c r="B10" s="86" t="s">
        <v>23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8">
        <v>0</v>
      </c>
    </row>
    <row r="11" spans="1:13" x14ac:dyDescent="0.25">
      <c r="A11" s="86" t="s">
        <v>31</v>
      </c>
      <c r="B11" s="86" t="s">
        <v>20</v>
      </c>
      <c r="C11" s="87">
        <v>25.454545454545453</v>
      </c>
      <c r="D11" s="87">
        <v>2.5454545454545454</v>
      </c>
      <c r="E11" s="87">
        <v>0</v>
      </c>
      <c r="F11" s="87">
        <v>1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8">
        <v>29</v>
      </c>
    </row>
    <row r="12" spans="1:13" x14ac:dyDescent="0.25">
      <c r="A12" s="86" t="s">
        <v>32</v>
      </c>
      <c r="B12" s="86" t="s">
        <v>33</v>
      </c>
      <c r="C12" s="87">
        <v>42.058823529411768</v>
      </c>
      <c r="D12" s="87">
        <v>22.941176470588236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8">
        <v>65</v>
      </c>
    </row>
    <row r="13" spans="1:13" x14ac:dyDescent="0.25">
      <c r="A13" s="86" t="s">
        <v>34</v>
      </c>
      <c r="B13" s="86" t="s">
        <v>33</v>
      </c>
      <c r="C13" s="87">
        <v>26.25</v>
      </c>
      <c r="D13" s="87">
        <v>8.75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8">
        <v>35</v>
      </c>
    </row>
    <row r="14" spans="1:13" x14ac:dyDescent="0.25">
      <c r="A14" s="86" t="s">
        <v>35</v>
      </c>
      <c r="B14" s="86" t="s">
        <v>33</v>
      </c>
      <c r="C14" s="87">
        <v>36.020539152759945</v>
      </c>
      <c r="D14" s="87">
        <v>10.806161745827985</v>
      </c>
      <c r="E14" s="87">
        <v>2.4013692768506636</v>
      </c>
      <c r="F14" s="87">
        <v>2.1403508771929824</v>
      </c>
      <c r="G14" s="87">
        <v>8.5614035087719298</v>
      </c>
      <c r="H14" s="87">
        <v>0</v>
      </c>
      <c r="I14" s="87">
        <v>1.0701754385964912</v>
      </c>
      <c r="J14" s="87">
        <v>0</v>
      </c>
      <c r="K14" s="87">
        <v>0</v>
      </c>
      <c r="L14" s="87">
        <v>0</v>
      </c>
      <c r="M14" s="88">
        <v>61</v>
      </c>
    </row>
    <row r="15" spans="1:13" x14ac:dyDescent="0.25">
      <c r="A15" s="86" t="s">
        <v>36</v>
      </c>
      <c r="B15" s="86" t="s">
        <v>20</v>
      </c>
      <c r="C15" s="87">
        <v>39.78378378378379</v>
      </c>
      <c r="D15" s="87">
        <v>4.9729729729729737</v>
      </c>
      <c r="E15" s="87">
        <v>1.2432432432432434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8">
        <v>46.000000000000007</v>
      </c>
    </row>
    <row r="16" spans="1:13" x14ac:dyDescent="0.25">
      <c r="A16" s="86" t="s">
        <v>37</v>
      </c>
      <c r="B16" s="86" t="s">
        <v>33</v>
      </c>
      <c r="C16" s="87">
        <v>28.097560975609756</v>
      </c>
      <c r="D16" s="87">
        <v>16.390243902439025</v>
      </c>
      <c r="E16" s="87">
        <v>3.5121951219512195</v>
      </c>
      <c r="F16" s="87">
        <v>20</v>
      </c>
      <c r="G16" s="87">
        <v>8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8">
        <v>76</v>
      </c>
    </row>
    <row r="17" spans="1:13" x14ac:dyDescent="0.25">
      <c r="A17" s="86" t="s">
        <v>38</v>
      </c>
      <c r="B17" s="86" t="s">
        <v>20</v>
      </c>
      <c r="C17" s="87">
        <v>28.962962962962962</v>
      </c>
      <c r="D17" s="87">
        <v>3.7777777777777777</v>
      </c>
      <c r="E17" s="87">
        <v>1.2592592592592591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8">
        <v>34</v>
      </c>
    </row>
    <row r="18" spans="1:13" x14ac:dyDescent="0.25">
      <c r="A18" s="86" t="s">
        <v>39</v>
      </c>
      <c r="B18" s="86" t="s">
        <v>20</v>
      </c>
      <c r="C18" s="87">
        <v>27.641980917764652</v>
      </c>
      <c r="D18" s="87">
        <v>12.438891412994092</v>
      </c>
      <c r="E18" s="87">
        <v>2.7641980917764655</v>
      </c>
      <c r="F18" s="87">
        <v>0</v>
      </c>
      <c r="G18" s="87">
        <v>0</v>
      </c>
      <c r="H18" s="87">
        <v>5.4929577464788739</v>
      </c>
      <c r="I18" s="87">
        <v>0</v>
      </c>
      <c r="J18" s="87">
        <v>0</v>
      </c>
      <c r="K18" s="87">
        <v>24.16901408450704</v>
      </c>
      <c r="L18" s="87">
        <v>5.4929577464788739</v>
      </c>
      <c r="M18" s="88">
        <v>78</v>
      </c>
    </row>
    <row r="19" spans="1:13" x14ac:dyDescent="0.25">
      <c r="A19" s="86" t="s">
        <v>40</v>
      </c>
      <c r="B19" s="86" t="s">
        <v>20</v>
      </c>
      <c r="C19" s="87">
        <v>8.5714285714285712</v>
      </c>
      <c r="D19" s="87">
        <v>1.4285714285714284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8">
        <v>10</v>
      </c>
    </row>
    <row r="20" spans="1:13" x14ac:dyDescent="0.25">
      <c r="A20" s="86" t="s">
        <v>41</v>
      </c>
      <c r="B20" s="86" t="s">
        <v>23</v>
      </c>
      <c r="C20" s="87">
        <v>45.189873417721522</v>
      </c>
      <c r="D20" s="87">
        <v>67.341772151898738</v>
      </c>
      <c r="E20" s="87">
        <v>33.670886075949369</v>
      </c>
      <c r="F20" s="87">
        <v>11.518987341772153</v>
      </c>
      <c r="G20" s="87">
        <v>0</v>
      </c>
      <c r="H20" s="87">
        <v>19.49367088607595</v>
      </c>
      <c r="I20" s="87">
        <v>16.835443037974684</v>
      </c>
      <c r="J20" s="87">
        <v>3.5443037974683542</v>
      </c>
      <c r="K20" s="87">
        <v>0</v>
      </c>
      <c r="L20" s="87">
        <v>12.405063291139241</v>
      </c>
      <c r="M20" s="88">
        <v>210.00000000000003</v>
      </c>
    </row>
    <row r="21" spans="1:13" x14ac:dyDescent="0.25">
      <c r="A21" s="86" t="s">
        <v>44</v>
      </c>
      <c r="B21" s="86" t="s">
        <v>20</v>
      </c>
      <c r="C21" s="87">
        <v>20</v>
      </c>
      <c r="D21" s="87">
        <v>5</v>
      </c>
      <c r="E21" s="87">
        <v>5</v>
      </c>
      <c r="F21" s="87">
        <v>1</v>
      </c>
      <c r="G21" s="87">
        <v>0</v>
      </c>
      <c r="H21" s="87">
        <v>0</v>
      </c>
      <c r="I21" s="87">
        <v>0</v>
      </c>
      <c r="J21" s="87">
        <v>0</v>
      </c>
      <c r="K21" s="87">
        <v>2</v>
      </c>
      <c r="L21" s="87">
        <v>0</v>
      </c>
      <c r="M21" s="88">
        <v>33</v>
      </c>
    </row>
    <row r="22" spans="1:13" x14ac:dyDescent="0.25">
      <c r="A22" s="86" t="s">
        <v>45</v>
      </c>
      <c r="B22" s="86" t="s">
        <v>23</v>
      </c>
      <c r="C22" s="87">
        <v>86.178571428571431</v>
      </c>
      <c r="D22" s="87">
        <v>25.400000000000002</v>
      </c>
      <c r="E22" s="87">
        <v>2.7214285714285715</v>
      </c>
      <c r="F22" s="87">
        <v>0</v>
      </c>
      <c r="G22" s="87">
        <v>0</v>
      </c>
      <c r="H22" s="87">
        <v>5.4428571428571431</v>
      </c>
      <c r="I22" s="87">
        <v>0.90714285714285714</v>
      </c>
      <c r="J22" s="87">
        <v>0.90714285714285714</v>
      </c>
      <c r="K22" s="87">
        <v>0</v>
      </c>
      <c r="L22" s="87">
        <v>5.4428571428571431</v>
      </c>
      <c r="M22" s="88">
        <v>127.00000000000003</v>
      </c>
    </row>
    <row r="23" spans="1:13" x14ac:dyDescent="0.25">
      <c r="A23" s="86" t="s">
        <v>46</v>
      </c>
      <c r="B23" s="86" t="s">
        <v>23</v>
      </c>
      <c r="C23" s="87">
        <v>21.987096774193549</v>
      </c>
      <c r="D23" s="87">
        <v>65.961290322580652</v>
      </c>
      <c r="E23" s="87">
        <v>12.825806451612902</v>
      </c>
      <c r="F23" s="87">
        <v>4.5806451612903221</v>
      </c>
      <c r="G23" s="87">
        <v>0</v>
      </c>
      <c r="H23" s="87">
        <v>13.741935483870968</v>
      </c>
      <c r="I23" s="87">
        <v>13.741935483870968</v>
      </c>
      <c r="J23" s="87">
        <v>2.7483870967741937</v>
      </c>
      <c r="K23" s="87">
        <v>0</v>
      </c>
      <c r="L23" s="87">
        <v>6.4129032258064509</v>
      </c>
      <c r="M23" s="88">
        <v>142</v>
      </c>
    </row>
    <row r="24" spans="1:13" x14ac:dyDescent="0.25">
      <c r="A24" s="86" t="s">
        <v>47</v>
      </c>
      <c r="B24" s="86" t="s">
        <v>48</v>
      </c>
      <c r="C24" s="87">
        <v>61.557251908396942</v>
      </c>
      <c r="D24" s="87">
        <v>56.748091603053432</v>
      </c>
      <c r="E24" s="87">
        <v>5.770992366412214</v>
      </c>
      <c r="F24" s="87">
        <v>0</v>
      </c>
      <c r="G24" s="87">
        <v>0</v>
      </c>
      <c r="H24" s="87">
        <v>0</v>
      </c>
      <c r="I24" s="87">
        <v>0.96183206106870223</v>
      </c>
      <c r="J24" s="87">
        <v>0.96183206106870223</v>
      </c>
      <c r="K24" s="87">
        <v>0</v>
      </c>
      <c r="L24" s="87">
        <v>0</v>
      </c>
      <c r="M24" s="88">
        <v>126</v>
      </c>
    </row>
    <row r="25" spans="1:13" x14ac:dyDescent="0.25">
      <c r="A25" s="86" t="s">
        <v>49</v>
      </c>
      <c r="B25" s="86" t="s">
        <v>20</v>
      </c>
      <c r="C25" s="87">
        <v>5.8461538461538476</v>
      </c>
      <c r="D25" s="87">
        <v>10.23076923076923</v>
      </c>
      <c r="E25" s="87">
        <v>2.9230769230769238</v>
      </c>
      <c r="F25" s="87">
        <v>2</v>
      </c>
      <c r="G25" s="87">
        <v>0</v>
      </c>
      <c r="H25" s="87">
        <v>0</v>
      </c>
      <c r="I25" s="87">
        <v>0</v>
      </c>
      <c r="J25" s="87">
        <v>0</v>
      </c>
      <c r="K25" s="87">
        <v>1</v>
      </c>
      <c r="L25" s="87">
        <v>0</v>
      </c>
      <c r="M25" s="88">
        <v>22</v>
      </c>
    </row>
    <row r="26" spans="1:13" x14ac:dyDescent="0.25">
      <c r="A26" s="86" t="s">
        <v>50</v>
      </c>
      <c r="B26" s="86" t="s">
        <v>23</v>
      </c>
      <c r="C26" s="87">
        <v>47.15094339622641</v>
      </c>
      <c r="D26" s="87">
        <v>55.811320754716981</v>
      </c>
      <c r="E26" s="87">
        <v>14.433962264150944</v>
      </c>
      <c r="F26" s="87">
        <v>0</v>
      </c>
      <c r="G26" s="87">
        <v>0</v>
      </c>
      <c r="H26" s="87">
        <v>10.584905660377359</v>
      </c>
      <c r="I26" s="87">
        <v>10.584905660377359</v>
      </c>
      <c r="J26" s="87">
        <v>6.7358490566037732</v>
      </c>
      <c r="K26" s="87">
        <v>0</v>
      </c>
      <c r="L26" s="87">
        <v>7.6981132075471699</v>
      </c>
      <c r="M26" s="88">
        <v>153</v>
      </c>
    </row>
    <row r="27" spans="1:13" x14ac:dyDescent="0.25">
      <c r="A27" s="86" t="s">
        <v>51</v>
      </c>
      <c r="B27" s="86" t="s">
        <v>23</v>
      </c>
      <c r="C27" s="87">
        <v>38.841463414634148</v>
      </c>
      <c r="D27" s="87">
        <v>97.60162601626017</v>
      </c>
      <c r="E27" s="87">
        <v>32.865853658536587</v>
      </c>
      <c r="F27" s="87">
        <v>10.955284552845528</v>
      </c>
      <c r="G27" s="87">
        <v>0</v>
      </c>
      <c r="H27" s="87">
        <v>7.9674796747967491</v>
      </c>
      <c r="I27" s="87">
        <v>13.943089430894307</v>
      </c>
      <c r="J27" s="87">
        <v>20.914634146341466</v>
      </c>
      <c r="K27" s="87">
        <v>0</v>
      </c>
      <c r="L27" s="87">
        <v>21.910569105691057</v>
      </c>
      <c r="M27" s="88">
        <v>245</v>
      </c>
    </row>
    <row r="28" spans="1:13" x14ac:dyDescent="0.25">
      <c r="A28" s="86" t="s">
        <v>52</v>
      </c>
      <c r="B28" s="86" t="s">
        <v>20</v>
      </c>
      <c r="C28" s="87">
        <v>27.34375</v>
      </c>
      <c r="D28" s="87">
        <v>5.46875</v>
      </c>
      <c r="E28" s="87">
        <v>2.1875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8">
        <v>35</v>
      </c>
    </row>
    <row r="29" spans="1:13" x14ac:dyDescent="0.25">
      <c r="A29" s="86" t="s">
        <v>53</v>
      </c>
      <c r="B29" s="86" t="s">
        <v>48</v>
      </c>
      <c r="C29" s="87">
        <v>18.337209302325583</v>
      </c>
      <c r="D29" s="87">
        <v>29.918604651162788</v>
      </c>
      <c r="E29" s="87">
        <v>12.546511627906977</v>
      </c>
      <c r="F29" s="87">
        <v>13.511627906976745</v>
      </c>
      <c r="G29" s="87">
        <v>0</v>
      </c>
      <c r="H29" s="87">
        <v>0</v>
      </c>
      <c r="I29" s="87">
        <v>5.7906976744186043</v>
      </c>
      <c r="J29" s="87">
        <v>0</v>
      </c>
      <c r="K29" s="87">
        <v>0</v>
      </c>
      <c r="L29" s="87">
        <v>2.8953488372093021</v>
      </c>
      <c r="M29" s="88">
        <v>83</v>
      </c>
    </row>
    <row r="30" spans="1:13" x14ac:dyDescent="0.25">
      <c r="A30" s="86" t="s">
        <v>54</v>
      </c>
      <c r="B30" s="86" t="s">
        <v>23</v>
      </c>
      <c r="C30" s="87">
        <v>15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8">
        <v>15</v>
      </c>
    </row>
    <row r="31" spans="1:13" x14ac:dyDescent="0.25">
      <c r="A31" s="86" t="s">
        <v>55</v>
      </c>
      <c r="B31" s="86" t="s">
        <v>20</v>
      </c>
      <c r="C31" s="87">
        <v>26.833333333333332</v>
      </c>
      <c r="D31" s="87">
        <v>7</v>
      </c>
      <c r="E31" s="87">
        <v>1.1666666666666667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8">
        <v>34.999999999999993</v>
      </c>
    </row>
    <row r="32" spans="1:13" x14ac:dyDescent="0.25">
      <c r="A32" s="86" t="s">
        <v>56</v>
      </c>
      <c r="B32" s="86" t="s">
        <v>20</v>
      </c>
      <c r="C32" s="87">
        <v>18.48</v>
      </c>
      <c r="D32" s="87">
        <v>14.52</v>
      </c>
      <c r="E32" s="87">
        <v>0</v>
      </c>
      <c r="F32" s="87">
        <v>14</v>
      </c>
      <c r="G32" s="87">
        <v>8</v>
      </c>
      <c r="H32" s="87">
        <v>0</v>
      </c>
      <c r="I32" s="87">
        <v>0</v>
      </c>
      <c r="J32" s="87">
        <v>7</v>
      </c>
      <c r="K32" s="87">
        <v>13</v>
      </c>
      <c r="L32" s="87">
        <v>1</v>
      </c>
      <c r="M32" s="88">
        <v>76</v>
      </c>
    </row>
    <row r="33" spans="1:13" x14ac:dyDescent="0.25">
      <c r="A33" s="86" t="s">
        <v>57</v>
      </c>
      <c r="B33" s="86" t="s">
        <v>20</v>
      </c>
      <c r="C33" s="87">
        <v>19.692307692307693</v>
      </c>
      <c r="D33" s="87">
        <v>12.307692307692308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8">
        <v>32</v>
      </c>
    </row>
    <row r="34" spans="1:13" x14ac:dyDescent="0.25">
      <c r="A34" s="86" t="s">
        <v>58</v>
      </c>
      <c r="B34" s="86" t="s">
        <v>48</v>
      </c>
      <c r="C34" s="87">
        <v>23.538461538461537</v>
      </c>
      <c r="D34" s="87">
        <v>9.5897435897435894</v>
      </c>
      <c r="E34" s="87">
        <v>0.87179487179487181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8">
        <v>33.999999999999993</v>
      </c>
    </row>
    <row r="35" spans="1:13" x14ac:dyDescent="0.25">
      <c r="A35" s="86" t="s">
        <v>59</v>
      </c>
      <c r="B35" s="86" t="s">
        <v>48</v>
      </c>
      <c r="C35" s="87">
        <v>32.819444444444443</v>
      </c>
      <c r="D35" s="87">
        <v>67.569444444444443</v>
      </c>
      <c r="E35" s="87">
        <v>10.618055555555557</v>
      </c>
      <c r="F35" s="87">
        <v>9.6527777777777786</v>
      </c>
      <c r="G35" s="87">
        <v>0</v>
      </c>
      <c r="H35" s="87">
        <v>9.6527777777777786</v>
      </c>
      <c r="I35" s="87">
        <v>1.9305555555555554</v>
      </c>
      <c r="J35" s="87">
        <v>1.9305555555555554</v>
      </c>
      <c r="K35" s="87">
        <v>0</v>
      </c>
      <c r="L35" s="87">
        <v>4.8263888888888893</v>
      </c>
      <c r="M35" s="88">
        <v>138.99999999999997</v>
      </c>
    </row>
    <row r="36" spans="1:13" x14ac:dyDescent="0.25">
      <c r="A36" s="86" t="s">
        <v>60</v>
      </c>
      <c r="B36" s="86" t="s">
        <v>20</v>
      </c>
      <c r="C36" s="87">
        <v>15.473684210526315</v>
      </c>
      <c r="D36" s="87">
        <v>3.3157894736842106</v>
      </c>
      <c r="E36" s="87">
        <v>2.2105263157894735</v>
      </c>
      <c r="F36" s="87">
        <v>1</v>
      </c>
      <c r="G36" s="87">
        <v>8</v>
      </c>
      <c r="H36" s="87">
        <v>0</v>
      </c>
      <c r="I36" s="87">
        <v>0</v>
      </c>
      <c r="J36" s="87">
        <v>0</v>
      </c>
      <c r="K36" s="87">
        <v>3</v>
      </c>
      <c r="L36" s="87">
        <v>0</v>
      </c>
      <c r="M36" s="88">
        <v>33</v>
      </c>
    </row>
    <row r="37" spans="1:13" x14ac:dyDescent="0.25">
      <c r="A37" s="86" t="s">
        <v>61</v>
      </c>
      <c r="B37" s="86" t="s">
        <v>20</v>
      </c>
      <c r="C37" s="87">
        <v>42.842105263157897</v>
      </c>
      <c r="D37" s="87">
        <v>23.157894736842106</v>
      </c>
      <c r="E37" s="87">
        <v>0</v>
      </c>
      <c r="F37" s="87">
        <v>1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8">
        <v>67</v>
      </c>
    </row>
    <row r="38" spans="1:13" x14ac:dyDescent="0.25">
      <c r="A38" s="86" t="s">
        <v>62</v>
      </c>
      <c r="B38" s="86" t="s">
        <v>20</v>
      </c>
      <c r="C38" s="87">
        <v>23.433333333333334</v>
      </c>
      <c r="D38" s="87">
        <v>13.566666666666666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11</v>
      </c>
      <c r="L38" s="87">
        <v>0</v>
      </c>
      <c r="M38" s="88">
        <v>48</v>
      </c>
    </row>
    <row r="39" spans="1:13" x14ac:dyDescent="0.25">
      <c r="A39" s="86" t="s">
        <v>63</v>
      </c>
      <c r="B39" s="86" t="s">
        <v>20</v>
      </c>
      <c r="C39" s="87">
        <v>29.53846153846154</v>
      </c>
      <c r="D39" s="87">
        <v>2.4615384615384617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8">
        <v>32</v>
      </c>
    </row>
    <row r="40" spans="1:13" x14ac:dyDescent="0.25">
      <c r="A40" s="86" t="s">
        <v>64</v>
      </c>
      <c r="B40" s="86" t="s">
        <v>43</v>
      </c>
      <c r="C40" s="87">
        <v>7</v>
      </c>
      <c r="D40" s="87">
        <v>6</v>
      </c>
      <c r="E40" s="87">
        <v>1</v>
      </c>
      <c r="F40" s="87">
        <v>0</v>
      </c>
      <c r="G40" s="87">
        <v>0</v>
      </c>
      <c r="H40" s="87">
        <v>0</v>
      </c>
      <c r="I40" s="87">
        <v>0</v>
      </c>
      <c r="J40" s="87">
        <v>3</v>
      </c>
      <c r="K40" s="87">
        <v>0</v>
      </c>
      <c r="L40" s="87">
        <v>1</v>
      </c>
      <c r="M40" s="88">
        <v>18</v>
      </c>
    </row>
    <row r="41" spans="1:13" x14ac:dyDescent="0.25">
      <c r="A41" s="86" t="s">
        <v>65</v>
      </c>
      <c r="B41" s="86" t="s">
        <v>20</v>
      </c>
      <c r="C41" s="87">
        <v>25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8">
        <v>25</v>
      </c>
    </row>
    <row r="42" spans="1:13" x14ac:dyDescent="0.25">
      <c r="A42" s="86" t="s">
        <v>66</v>
      </c>
      <c r="B42" s="86" t="s">
        <v>48</v>
      </c>
      <c r="C42" s="87">
        <v>12.670886075949365</v>
      </c>
      <c r="D42" s="87">
        <v>17.544303797468356</v>
      </c>
      <c r="E42" s="87">
        <v>6.8227848101265822</v>
      </c>
      <c r="F42" s="87">
        <v>0</v>
      </c>
      <c r="G42" s="87">
        <v>0</v>
      </c>
      <c r="H42" s="87">
        <v>1.9493670886075949</v>
      </c>
      <c r="I42" s="87">
        <v>0.97468354430379744</v>
      </c>
      <c r="J42" s="87">
        <v>21.443037974683545</v>
      </c>
      <c r="K42" s="87">
        <v>0</v>
      </c>
      <c r="L42" s="87">
        <v>15.594936708860759</v>
      </c>
      <c r="M42" s="88">
        <v>77</v>
      </c>
    </row>
    <row r="43" spans="1:13" x14ac:dyDescent="0.25">
      <c r="A43" s="86" t="s">
        <v>67</v>
      </c>
      <c r="B43" s="86" t="s">
        <v>48</v>
      </c>
      <c r="C43" s="87">
        <v>13.767123287671232</v>
      </c>
      <c r="D43" s="87">
        <v>35.794520547945204</v>
      </c>
      <c r="E43" s="87">
        <v>3.6712328767123283</v>
      </c>
      <c r="F43" s="87">
        <v>0</v>
      </c>
      <c r="G43" s="87">
        <v>0</v>
      </c>
      <c r="H43" s="87">
        <v>5.506849315068493</v>
      </c>
      <c r="I43" s="87">
        <v>0.91780821917808209</v>
      </c>
      <c r="J43" s="87">
        <v>2.7534246575342465</v>
      </c>
      <c r="K43" s="87">
        <v>0</v>
      </c>
      <c r="L43" s="87">
        <v>4.5890410958904111</v>
      </c>
      <c r="M43" s="88">
        <v>67</v>
      </c>
    </row>
    <row r="44" spans="1:13" x14ac:dyDescent="0.25">
      <c r="A44" s="86" t="s">
        <v>68</v>
      </c>
      <c r="B44" s="86" t="s">
        <v>48</v>
      </c>
      <c r="C44" s="87">
        <v>20.051282051282051</v>
      </c>
      <c r="D44" s="87">
        <v>55.794871794871803</v>
      </c>
      <c r="E44" s="87">
        <v>10.461538461538462</v>
      </c>
      <c r="F44" s="87">
        <v>8.717948717948719</v>
      </c>
      <c r="G44" s="87">
        <v>0</v>
      </c>
      <c r="H44" s="87">
        <v>0.87179487179487192</v>
      </c>
      <c r="I44" s="87">
        <v>2.6153846153846154</v>
      </c>
      <c r="J44" s="87">
        <v>0.87179487179487192</v>
      </c>
      <c r="K44" s="87">
        <v>0</v>
      </c>
      <c r="L44" s="87">
        <v>2.6153846153846154</v>
      </c>
      <c r="M44" s="88">
        <v>102.00000000000001</v>
      </c>
    </row>
    <row r="45" spans="1:13" x14ac:dyDescent="0.25">
      <c r="A45" s="86" t="s">
        <v>69</v>
      </c>
      <c r="B45" s="86" t="s">
        <v>20</v>
      </c>
      <c r="C45" s="87">
        <v>15.6</v>
      </c>
      <c r="D45" s="87">
        <v>10.4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8">
        <v>26</v>
      </c>
    </row>
    <row r="46" spans="1:13" x14ac:dyDescent="0.25">
      <c r="A46" s="86" t="s">
        <v>70</v>
      </c>
      <c r="B46" s="86" t="s">
        <v>20</v>
      </c>
      <c r="C46" s="87">
        <v>23.31818181818182</v>
      </c>
      <c r="D46" s="87">
        <v>2.4545454545454546</v>
      </c>
      <c r="E46" s="87">
        <v>1.2272727272727273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8">
        <v>27</v>
      </c>
    </row>
    <row r="47" spans="1:13" x14ac:dyDescent="0.25">
      <c r="A47" s="86" t="s">
        <v>71</v>
      </c>
      <c r="B47" s="86" t="s">
        <v>20</v>
      </c>
      <c r="C47" s="87">
        <v>17.920000000000002</v>
      </c>
      <c r="D47" s="87">
        <v>5.6</v>
      </c>
      <c r="E47" s="87">
        <v>4.4800000000000004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8">
        <v>28.000000000000004</v>
      </c>
    </row>
    <row r="48" spans="1:13" x14ac:dyDescent="0.25">
      <c r="A48" s="86" t="s">
        <v>72</v>
      </c>
      <c r="B48" s="86" t="s">
        <v>20</v>
      </c>
      <c r="C48" s="87">
        <v>27.333333333333336</v>
      </c>
      <c r="D48" s="87">
        <v>12.424242424242424</v>
      </c>
      <c r="E48" s="87">
        <v>1.2424242424242424</v>
      </c>
      <c r="F48" s="87">
        <v>0</v>
      </c>
      <c r="G48" s="87">
        <v>0</v>
      </c>
      <c r="H48" s="87">
        <v>0</v>
      </c>
      <c r="I48" s="87">
        <v>0</v>
      </c>
      <c r="J48" s="87">
        <v>1</v>
      </c>
      <c r="K48" s="87">
        <v>0</v>
      </c>
      <c r="L48" s="87">
        <v>1</v>
      </c>
      <c r="M48" s="88">
        <v>43</v>
      </c>
    </row>
    <row r="49" spans="1:13" x14ac:dyDescent="0.25">
      <c r="A49" s="86" t="s">
        <v>73</v>
      </c>
      <c r="B49" s="86" t="s">
        <v>48</v>
      </c>
      <c r="C49" s="87">
        <v>35.130434782608695</v>
      </c>
      <c r="D49" s="87">
        <v>53.573913043478264</v>
      </c>
      <c r="E49" s="87">
        <v>3.5130434782608697</v>
      </c>
      <c r="F49" s="87">
        <v>0</v>
      </c>
      <c r="G49" s="87">
        <v>0</v>
      </c>
      <c r="H49" s="87">
        <v>3.5130434782608697</v>
      </c>
      <c r="I49" s="87">
        <v>0</v>
      </c>
      <c r="J49" s="87">
        <v>0</v>
      </c>
      <c r="K49" s="87">
        <v>0</v>
      </c>
      <c r="L49" s="87">
        <v>5.2695652173913041</v>
      </c>
      <c r="M49" s="88">
        <v>101</v>
      </c>
    </row>
    <row r="50" spans="1:13" x14ac:dyDescent="0.25">
      <c r="A50" s="86" t="s">
        <v>74</v>
      </c>
      <c r="B50" s="86" t="s">
        <v>20</v>
      </c>
      <c r="C50" s="87">
        <v>27.870967741935484</v>
      </c>
      <c r="D50" s="87">
        <v>6.967741935483871</v>
      </c>
      <c r="E50" s="87">
        <v>1.161290322580645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8">
        <v>36</v>
      </c>
    </row>
    <row r="51" spans="1:13" x14ac:dyDescent="0.25">
      <c r="A51" s="86" t="s">
        <v>75</v>
      </c>
      <c r="B51" s="86" t="s">
        <v>33</v>
      </c>
      <c r="C51" s="87">
        <v>32.020833333333336</v>
      </c>
      <c r="D51" s="87">
        <v>17.666666666666668</v>
      </c>
      <c r="E51" s="87">
        <v>3.3125</v>
      </c>
      <c r="F51" s="87">
        <v>0</v>
      </c>
      <c r="G51" s="87">
        <v>0</v>
      </c>
      <c r="H51" s="87">
        <v>1</v>
      </c>
      <c r="I51" s="87">
        <v>0</v>
      </c>
      <c r="J51" s="87">
        <v>0</v>
      </c>
      <c r="K51" s="87">
        <v>0</v>
      </c>
      <c r="L51" s="87">
        <v>0</v>
      </c>
      <c r="M51" s="88">
        <v>54</v>
      </c>
    </row>
    <row r="52" spans="1:13" x14ac:dyDescent="0.25">
      <c r="A52" s="86" t="s">
        <v>76</v>
      </c>
      <c r="B52" s="86" t="s">
        <v>33</v>
      </c>
      <c r="C52" s="87">
        <v>21.533333333333331</v>
      </c>
      <c r="D52" s="87">
        <v>6.333333333333333</v>
      </c>
      <c r="E52" s="87">
        <v>10.133333333333333</v>
      </c>
      <c r="F52" s="87">
        <v>4</v>
      </c>
      <c r="G52" s="87">
        <v>0</v>
      </c>
      <c r="H52" s="87">
        <v>3</v>
      </c>
      <c r="I52" s="87">
        <v>4</v>
      </c>
      <c r="J52" s="87">
        <v>0</v>
      </c>
      <c r="K52" s="87">
        <v>8</v>
      </c>
      <c r="L52" s="87">
        <v>2</v>
      </c>
      <c r="M52" s="88">
        <v>59</v>
      </c>
    </row>
    <row r="53" spans="1:13" x14ac:dyDescent="0.25">
      <c r="A53" s="86" t="s">
        <v>77</v>
      </c>
      <c r="B53" s="86" t="s">
        <v>33</v>
      </c>
      <c r="C53" s="87">
        <v>26.88</v>
      </c>
      <c r="D53" s="87">
        <v>23.52</v>
      </c>
      <c r="E53" s="87">
        <v>5.6</v>
      </c>
      <c r="F53" s="87">
        <v>0</v>
      </c>
      <c r="G53" s="87">
        <v>0</v>
      </c>
      <c r="H53" s="87">
        <v>3</v>
      </c>
      <c r="I53" s="87">
        <v>4</v>
      </c>
      <c r="J53" s="87">
        <v>0</v>
      </c>
      <c r="K53" s="87">
        <v>1</v>
      </c>
      <c r="L53" s="87">
        <v>4</v>
      </c>
      <c r="M53" s="88">
        <v>68</v>
      </c>
    </row>
    <row r="54" spans="1:13" x14ac:dyDescent="0.25">
      <c r="A54" s="86" t="s">
        <v>78</v>
      </c>
      <c r="B54" s="86" t="s">
        <v>20</v>
      </c>
      <c r="C54" s="87">
        <v>32.266666666666666</v>
      </c>
      <c r="D54" s="87">
        <v>11.733333333333333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8">
        <v>44</v>
      </c>
    </row>
    <row r="55" spans="1:13" x14ac:dyDescent="0.25">
      <c r="A55" s="86" t="s">
        <v>79</v>
      </c>
      <c r="B55" s="86" t="s">
        <v>20</v>
      </c>
      <c r="C55" s="87">
        <v>21.428571428571431</v>
      </c>
      <c r="D55" s="87">
        <v>1.7857142857142856</v>
      </c>
      <c r="E55" s="87">
        <v>1.7857142857142856</v>
      </c>
      <c r="F55" s="87">
        <v>10</v>
      </c>
      <c r="G55" s="87">
        <v>8</v>
      </c>
      <c r="H55" s="87">
        <v>0</v>
      </c>
      <c r="I55" s="87">
        <v>3</v>
      </c>
      <c r="J55" s="87">
        <v>0</v>
      </c>
      <c r="K55" s="87">
        <v>8</v>
      </c>
      <c r="L55" s="87">
        <v>4</v>
      </c>
      <c r="M55" s="88">
        <v>58</v>
      </c>
    </row>
    <row r="56" spans="1:13" x14ac:dyDescent="0.25">
      <c r="A56" s="86" t="s">
        <v>80</v>
      </c>
      <c r="B56" s="86" t="s">
        <v>23</v>
      </c>
      <c r="C56" s="87">
        <v>8</v>
      </c>
      <c r="D56" s="87">
        <v>12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8">
        <v>20</v>
      </c>
    </row>
    <row r="57" spans="1:13" x14ac:dyDescent="0.25">
      <c r="A57" s="86" t="s">
        <v>81</v>
      </c>
      <c r="B57" s="86" t="s">
        <v>20</v>
      </c>
      <c r="C57" s="87">
        <v>19.440000000000001</v>
      </c>
      <c r="D57" s="87">
        <v>7.5600000000000005</v>
      </c>
      <c r="E57" s="87">
        <v>0</v>
      </c>
      <c r="F57" s="87">
        <v>1</v>
      </c>
      <c r="G57" s="87">
        <v>0</v>
      </c>
      <c r="H57" s="87">
        <v>0</v>
      </c>
      <c r="I57" s="87">
        <v>1</v>
      </c>
      <c r="J57" s="87">
        <v>1</v>
      </c>
      <c r="K57" s="87">
        <v>0</v>
      </c>
      <c r="L57" s="87">
        <v>0</v>
      </c>
      <c r="M57" s="88">
        <v>30</v>
      </c>
    </row>
    <row r="58" spans="1:13" x14ac:dyDescent="0.25">
      <c r="A58" s="86" t="s">
        <v>82</v>
      </c>
      <c r="B58" s="86" t="s">
        <v>83</v>
      </c>
      <c r="C58" s="87">
        <v>0</v>
      </c>
      <c r="D58" s="87">
        <v>0</v>
      </c>
      <c r="E58" s="87">
        <v>0.98333333333333328</v>
      </c>
      <c r="F58" s="87">
        <v>1.9666666666666666</v>
      </c>
      <c r="G58" s="87">
        <v>0</v>
      </c>
      <c r="H58" s="87">
        <v>0</v>
      </c>
      <c r="I58" s="87">
        <v>46.216666666666669</v>
      </c>
      <c r="J58" s="87">
        <v>0</v>
      </c>
      <c r="K58" s="87">
        <v>2.95</v>
      </c>
      <c r="L58" s="87">
        <v>6.8833333333333337</v>
      </c>
      <c r="M58" s="88">
        <v>59.000000000000007</v>
      </c>
    </row>
    <row r="59" spans="1:13" x14ac:dyDescent="0.25">
      <c r="A59" s="86" t="s">
        <v>84</v>
      </c>
      <c r="B59" s="86" t="s">
        <v>20</v>
      </c>
      <c r="C59" s="87">
        <v>5.333333333333333</v>
      </c>
      <c r="D59" s="87">
        <v>2.6666666666666665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1</v>
      </c>
      <c r="L59" s="87">
        <v>0</v>
      </c>
      <c r="M59" s="88">
        <v>9</v>
      </c>
    </row>
    <row r="60" spans="1:13" x14ac:dyDescent="0.25">
      <c r="A60" s="86" t="s">
        <v>85</v>
      </c>
      <c r="B60" s="86" t="s">
        <v>20</v>
      </c>
      <c r="C60" s="87">
        <v>37.647058823529413</v>
      </c>
      <c r="D60" s="87">
        <v>2.3529411764705883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8">
        <v>40</v>
      </c>
    </row>
    <row r="61" spans="1:13" x14ac:dyDescent="0.25">
      <c r="A61" s="86" t="s">
        <v>86</v>
      </c>
      <c r="B61" s="86" t="s">
        <v>20</v>
      </c>
      <c r="C61" s="87">
        <v>19.066666666666666</v>
      </c>
      <c r="D61" s="87">
        <v>2.9333333333333331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8">
        <v>22</v>
      </c>
    </row>
    <row r="62" spans="1:13" x14ac:dyDescent="0.25">
      <c r="A62" s="86" t="s">
        <v>87</v>
      </c>
      <c r="B62" s="86" t="s">
        <v>23</v>
      </c>
      <c r="C62" s="87">
        <v>19</v>
      </c>
      <c r="D62" s="87">
        <v>8</v>
      </c>
      <c r="E62" s="87">
        <v>0</v>
      </c>
      <c r="F62" s="87">
        <v>1</v>
      </c>
      <c r="G62" s="87">
        <v>0</v>
      </c>
      <c r="H62" s="87">
        <v>7</v>
      </c>
      <c r="I62" s="87">
        <v>15</v>
      </c>
      <c r="J62" s="87">
        <v>0</v>
      </c>
      <c r="K62" s="87">
        <v>0</v>
      </c>
      <c r="L62" s="87">
        <v>6</v>
      </c>
      <c r="M62" s="88">
        <v>56</v>
      </c>
    </row>
    <row r="63" spans="1:13" x14ac:dyDescent="0.25">
      <c r="A63" s="86" t="s">
        <v>88</v>
      </c>
      <c r="B63" s="86" t="s">
        <v>20</v>
      </c>
      <c r="C63" s="87">
        <v>23.5</v>
      </c>
      <c r="D63" s="87">
        <v>21.261904761904763</v>
      </c>
      <c r="E63" s="87">
        <v>2.2380952380952381</v>
      </c>
      <c r="F63" s="87">
        <v>0</v>
      </c>
      <c r="G63" s="87">
        <v>0</v>
      </c>
      <c r="H63" s="87">
        <v>0</v>
      </c>
      <c r="I63" s="87">
        <v>1</v>
      </c>
      <c r="J63" s="87">
        <v>0</v>
      </c>
      <c r="K63" s="87">
        <v>15</v>
      </c>
      <c r="L63" s="87">
        <v>1</v>
      </c>
      <c r="M63" s="88">
        <v>64</v>
      </c>
    </row>
    <row r="64" spans="1:13" x14ac:dyDescent="0.25">
      <c r="A64" s="86" t="s">
        <v>89</v>
      </c>
      <c r="B64" s="86" t="s">
        <v>20</v>
      </c>
      <c r="C64" s="87">
        <v>19.931034482758619</v>
      </c>
      <c r="D64" s="87">
        <v>14.068965517241379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1</v>
      </c>
      <c r="L64" s="87">
        <v>0</v>
      </c>
      <c r="M64" s="88">
        <v>35</v>
      </c>
    </row>
    <row r="65" spans="1:13" x14ac:dyDescent="0.25">
      <c r="A65" s="86" t="s">
        <v>90</v>
      </c>
      <c r="B65" s="86" t="s">
        <v>20</v>
      </c>
      <c r="C65" s="87">
        <v>24.64</v>
      </c>
      <c r="D65" s="87">
        <v>1.1200000000000001</v>
      </c>
      <c r="E65" s="87">
        <v>2.2400000000000002</v>
      </c>
      <c r="F65" s="87">
        <v>4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2</v>
      </c>
      <c r="M65" s="88">
        <v>34</v>
      </c>
    </row>
    <row r="66" spans="1:13" x14ac:dyDescent="0.25">
      <c r="A66" s="86" t="s">
        <v>91</v>
      </c>
      <c r="B66" s="86" t="s">
        <v>20</v>
      </c>
      <c r="C66" s="87">
        <v>18</v>
      </c>
      <c r="D66" s="87">
        <v>6.4285714285714288</v>
      </c>
      <c r="E66" s="87">
        <v>2.5714285714285712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8">
        <v>27</v>
      </c>
    </row>
    <row r="67" spans="1:13" x14ac:dyDescent="0.25">
      <c r="A67" s="86" t="s">
        <v>92</v>
      </c>
      <c r="B67" s="86" t="s">
        <v>33</v>
      </c>
      <c r="C67" s="87">
        <v>12.88</v>
      </c>
      <c r="D67" s="87">
        <v>14.050909090909089</v>
      </c>
      <c r="E67" s="87">
        <v>2.3418181818181818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15.68181818181818</v>
      </c>
      <c r="L67" s="87">
        <v>1.0454545454545454</v>
      </c>
      <c r="M67" s="88">
        <v>46</v>
      </c>
    </row>
    <row r="68" spans="1:13" x14ac:dyDescent="0.25">
      <c r="A68" s="86" t="s">
        <v>93</v>
      </c>
      <c r="B68" s="86" t="s">
        <v>20</v>
      </c>
      <c r="C68" s="87">
        <v>35.904761904761905</v>
      </c>
      <c r="D68" s="87">
        <v>16.095238095238095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8">
        <v>52</v>
      </c>
    </row>
    <row r="69" spans="1:13" x14ac:dyDescent="0.25">
      <c r="A69" s="86" t="s">
        <v>94</v>
      </c>
      <c r="B69" s="86" t="s">
        <v>33</v>
      </c>
      <c r="C69" s="87">
        <v>58.061538461538461</v>
      </c>
      <c r="D69" s="87">
        <v>13.661538461538459</v>
      </c>
      <c r="E69" s="87">
        <v>2.2769230769230768</v>
      </c>
      <c r="F69" s="87">
        <v>1</v>
      </c>
      <c r="G69" s="87">
        <v>0</v>
      </c>
      <c r="H69" s="87">
        <v>0</v>
      </c>
      <c r="I69" s="87">
        <v>0</v>
      </c>
      <c r="J69" s="87">
        <v>0</v>
      </c>
      <c r="K69" s="87">
        <v>12</v>
      </c>
      <c r="L69" s="87">
        <v>0</v>
      </c>
      <c r="M69" s="88">
        <v>87</v>
      </c>
    </row>
    <row r="70" spans="1:13" x14ac:dyDescent="0.25">
      <c r="A70" s="86" t="s">
        <v>95</v>
      </c>
      <c r="B70" s="86" t="s">
        <v>20</v>
      </c>
      <c r="C70" s="87">
        <v>26.923076923076923</v>
      </c>
      <c r="D70" s="87">
        <v>21.794871794871796</v>
      </c>
      <c r="E70" s="87">
        <v>1.2820512820512819</v>
      </c>
      <c r="F70" s="87">
        <v>10</v>
      </c>
      <c r="G70" s="87">
        <v>8</v>
      </c>
      <c r="H70" s="87">
        <v>0</v>
      </c>
      <c r="I70" s="87">
        <v>0</v>
      </c>
      <c r="J70" s="87">
        <v>0</v>
      </c>
      <c r="K70" s="87">
        <v>11</v>
      </c>
      <c r="L70" s="87">
        <v>0</v>
      </c>
      <c r="M70" s="88">
        <v>79</v>
      </c>
    </row>
    <row r="71" spans="1:13" x14ac:dyDescent="0.25">
      <c r="A71" s="86" t="s">
        <v>96</v>
      </c>
      <c r="B71" s="86" t="s">
        <v>20</v>
      </c>
      <c r="C71" s="87">
        <v>16.100000000000001</v>
      </c>
      <c r="D71" s="87">
        <v>5.75</v>
      </c>
      <c r="E71" s="87">
        <v>1.1499999999999999</v>
      </c>
      <c r="F71" s="87">
        <v>0</v>
      </c>
      <c r="G71" s="87">
        <v>0</v>
      </c>
      <c r="H71" s="87">
        <v>6</v>
      </c>
      <c r="I71" s="87">
        <v>0</v>
      </c>
      <c r="J71" s="87">
        <v>0</v>
      </c>
      <c r="K71" s="87">
        <v>5</v>
      </c>
      <c r="L71" s="87">
        <v>11</v>
      </c>
      <c r="M71" s="88">
        <v>45</v>
      </c>
    </row>
    <row r="72" spans="1:13" x14ac:dyDescent="0.25">
      <c r="A72" s="86" t="s">
        <v>97</v>
      </c>
      <c r="B72" s="86" t="s">
        <v>20</v>
      </c>
      <c r="C72" s="87">
        <v>7.5</v>
      </c>
      <c r="D72" s="87">
        <v>7.5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8">
        <v>15</v>
      </c>
    </row>
    <row r="73" spans="1:13" x14ac:dyDescent="0.25">
      <c r="A73" s="86" t="s">
        <v>98</v>
      </c>
      <c r="B73" s="86" t="s">
        <v>23</v>
      </c>
      <c r="C73" s="87">
        <v>10</v>
      </c>
      <c r="D73" s="87">
        <v>7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8">
        <v>17</v>
      </c>
    </row>
    <row r="74" spans="1:13" x14ac:dyDescent="0.25">
      <c r="A74" s="86" t="s">
        <v>99</v>
      </c>
      <c r="B74" s="86" t="s">
        <v>20</v>
      </c>
      <c r="C74" s="87">
        <v>30.313178294573643</v>
      </c>
      <c r="D74" s="87">
        <v>15.156589147286821</v>
      </c>
      <c r="E74" s="87">
        <v>8.8413436692506462</v>
      </c>
      <c r="F74" s="87">
        <v>11.488888888888889</v>
      </c>
      <c r="G74" s="87">
        <v>8.3555555555555561</v>
      </c>
      <c r="H74" s="87">
        <v>0</v>
      </c>
      <c r="I74" s="87">
        <v>0</v>
      </c>
      <c r="J74" s="87">
        <v>0</v>
      </c>
      <c r="K74" s="87">
        <v>19.844444444444445</v>
      </c>
      <c r="L74" s="87">
        <v>0</v>
      </c>
      <c r="M74" s="88">
        <v>94</v>
      </c>
    </row>
    <row r="75" spans="1:13" x14ac:dyDescent="0.25">
      <c r="A75" s="86" t="s">
        <v>100</v>
      </c>
      <c r="B75" s="86" t="s">
        <v>20</v>
      </c>
      <c r="C75" s="87">
        <v>53.2</v>
      </c>
      <c r="D75" s="87">
        <v>2.5333333333333332</v>
      </c>
      <c r="E75" s="87">
        <v>1.2666666666666666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8">
        <v>57</v>
      </c>
    </row>
    <row r="76" spans="1:13" x14ac:dyDescent="0.25">
      <c r="A76" s="86" t="s">
        <v>101</v>
      </c>
      <c r="B76" s="86" t="s">
        <v>20</v>
      </c>
      <c r="C76" s="87">
        <v>49.404255319148938</v>
      </c>
      <c r="D76" s="87">
        <v>4.5957446808510642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8">
        <v>54</v>
      </c>
    </row>
    <row r="77" spans="1:13" x14ac:dyDescent="0.25">
      <c r="A77" s="86" t="s">
        <v>102</v>
      </c>
      <c r="B77" s="86" t="s">
        <v>33</v>
      </c>
      <c r="C77" s="87">
        <v>63.79245283018868</v>
      </c>
      <c r="D77" s="87">
        <v>5.2075471698113205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8">
        <v>69</v>
      </c>
    </row>
    <row r="78" spans="1:13" x14ac:dyDescent="0.25">
      <c r="A78" s="86" t="s">
        <v>103</v>
      </c>
      <c r="B78" s="86" t="s">
        <v>23</v>
      </c>
      <c r="C78" s="87">
        <v>38.227544910179638</v>
      </c>
      <c r="D78" s="87">
        <v>51.880239520958085</v>
      </c>
      <c r="E78" s="87">
        <v>20.934131736526947</v>
      </c>
      <c r="F78" s="87">
        <v>18.203592814371259</v>
      </c>
      <c r="G78" s="87">
        <v>0</v>
      </c>
      <c r="H78" s="87">
        <v>10.922155688622754</v>
      </c>
      <c r="I78" s="87">
        <v>3.6407185628742518</v>
      </c>
      <c r="J78" s="87">
        <v>0</v>
      </c>
      <c r="K78" s="87">
        <v>0</v>
      </c>
      <c r="L78" s="87">
        <v>8.1916167664670656</v>
      </c>
      <c r="M78" s="88">
        <v>152</v>
      </c>
    </row>
    <row r="79" spans="1:13" x14ac:dyDescent="0.25">
      <c r="A79" s="86" t="s">
        <v>104</v>
      </c>
      <c r="B79" s="86" t="s">
        <v>26</v>
      </c>
      <c r="C79" s="87">
        <v>6</v>
      </c>
      <c r="D79" s="87">
        <v>1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1</v>
      </c>
      <c r="M79" s="88">
        <v>8</v>
      </c>
    </row>
    <row r="80" spans="1:13" x14ac:dyDescent="0.25">
      <c r="A80" s="86" t="s">
        <v>105</v>
      </c>
      <c r="B80" s="86" t="s">
        <v>20</v>
      </c>
      <c r="C80" s="87">
        <v>9.4285714285714288</v>
      </c>
      <c r="D80" s="87">
        <v>1.5714285714285714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8">
        <v>11</v>
      </c>
    </row>
    <row r="81" spans="1:13" x14ac:dyDescent="0.25">
      <c r="A81" s="86" t="s">
        <v>106</v>
      </c>
      <c r="B81" s="86" t="s">
        <v>20</v>
      </c>
      <c r="C81" s="87">
        <v>28</v>
      </c>
      <c r="D81" s="87">
        <v>14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8">
        <v>42</v>
      </c>
    </row>
    <row r="82" spans="1:13" x14ac:dyDescent="0.25">
      <c r="A82" s="86" t="s">
        <v>107</v>
      </c>
      <c r="B82" s="86" t="s">
        <v>23</v>
      </c>
      <c r="C82" s="87">
        <v>24.666666666666664</v>
      </c>
      <c r="D82" s="87">
        <v>11.333333333333332</v>
      </c>
      <c r="E82" s="87">
        <v>4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12</v>
      </c>
      <c r="M82" s="87">
        <v>52</v>
      </c>
    </row>
    <row r="83" spans="1:13" x14ac:dyDescent="0.25">
      <c r="A83" s="86" t="s">
        <v>108</v>
      </c>
      <c r="B83" s="86" t="s">
        <v>20</v>
      </c>
      <c r="C83" s="87">
        <v>6.4285714285714288</v>
      </c>
      <c r="D83" s="87">
        <v>0</v>
      </c>
      <c r="E83" s="87">
        <v>2.5714285714285712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7</v>
      </c>
      <c r="L83" s="87">
        <v>0</v>
      </c>
      <c r="M83" s="88">
        <v>16</v>
      </c>
    </row>
    <row r="84" spans="1:13" x14ac:dyDescent="0.25">
      <c r="A84" s="86" t="s">
        <v>109</v>
      </c>
      <c r="B84" s="86" t="s">
        <v>20</v>
      </c>
      <c r="C84" s="87">
        <v>18.018018018018019</v>
      </c>
      <c r="D84" s="87">
        <v>7.7220077220077208</v>
      </c>
      <c r="E84" s="87">
        <v>1.287001287001287</v>
      </c>
      <c r="F84" s="87">
        <v>2.1621621621621623</v>
      </c>
      <c r="G84" s="87">
        <v>8.6486486486486491</v>
      </c>
      <c r="H84" s="87">
        <v>0</v>
      </c>
      <c r="I84" s="87">
        <v>1.0810810810810811</v>
      </c>
      <c r="J84" s="87">
        <v>0</v>
      </c>
      <c r="K84" s="87">
        <v>0</v>
      </c>
      <c r="L84" s="87">
        <v>1.0810810810810811</v>
      </c>
      <c r="M84" s="88">
        <v>40</v>
      </c>
    </row>
    <row r="85" spans="1:13" x14ac:dyDescent="0.25">
      <c r="A85" s="86" t="s">
        <v>110</v>
      </c>
      <c r="B85" s="86" t="s">
        <v>83</v>
      </c>
      <c r="C85" s="87">
        <v>0</v>
      </c>
      <c r="D85" s="87">
        <v>0</v>
      </c>
      <c r="E85" s="87">
        <v>0</v>
      </c>
      <c r="F85" s="87">
        <v>0.97260273972602729</v>
      </c>
      <c r="G85" s="87">
        <v>0</v>
      </c>
      <c r="H85" s="87">
        <v>0</v>
      </c>
      <c r="I85" s="87">
        <v>6.808219178082191</v>
      </c>
      <c r="J85" s="87">
        <v>0</v>
      </c>
      <c r="K85" s="87">
        <v>11.671232876712327</v>
      </c>
      <c r="L85" s="87">
        <v>51.547945205479451</v>
      </c>
      <c r="M85" s="88">
        <v>71</v>
      </c>
    </row>
    <row r="86" spans="1:13" x14ac:dyDescent="0.25">
      <c r="A86" s="86" t="s">
        <v>111</v>
      </c>
      <c r="B86" s="86" t="s">
        <v>20</v>
      </c>
      <c r="C86" s="87">
        <v>5.5555555555555554</v>
      </c>
      <c r="D86" s="87">
        <v>13.333333333333336</v>
      </c>
      <c r="E86" s="87">
        <v>1.1111111111111112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8">
        <v>20.000000000000004</v>
      </c>
    </row>
    <row r="87" spans="1:13" x14ac:dyDescent="0.25">
      <c r="A87" s="86" t="s">
        <v>112</v>
      </c>
      <c r="B87" s="86" t="s">
        <v>20</v>
      </c>
      <c r="C87" s="87">
        <v>27.928571428571431</v>
      </c>
      <c r="D87" s="87">
        <v>6.0714285714285712</v>
      </c>
      <c r="E87" s="87">
        <v>0</v>
      </c>
      <c r="F87" s="87">
        <v>0</v>
      </c>
      <c r="G87" s="87">
        <v>0</v>
      </c>
      <c r="H87" s="87">
        <v>0</v>
      </c>
      <c r="I87" s="87">
        <v>1</v>
      </c>
      <c r="J87" s="87">
        <v>0</v>
      </c>
      <c r="K87" s="87">
        <v>0</v>
      </c>
      <c r="L87" s="87">
        <v>2</v>
      </c>
      <c r="M87" s="88">
        <v>37</v>
      </c>
    </row>
    <row r="88" spans="1:13" x14ac:dyDescent="0.25">
      <c r="A88" s="86" t="s">
        <v>113</v>
      </c>
      <c r="B88" s="86" t="s">
        <v>20</v>
      </c>
      <c r="C88" s="87">
        <v>18</v>
      </c>
      <c r="D88" s="87">
        <v>1</v>
      </c>
      <c r="E88" s="87">
        <v>1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14</v>
      </c>
      <c r="L88" s="87">
        <v>0</v>
      </c>
      <c r="M88" s="88">
        <v>34</v>
      </c>
    </row>
    <row r="89" spans="1:13" x14ac:dyDescent="0.25">
      <c r="A89" s="86" t="s">
        <v>114</v>
      </c>
      <c r="B89" s="86" t="s">
        <v>48</v>
      </c>
      <c r="C89" s="87">
        <v>31.49206349206349</v>
      </c>
      <c r="D89" s="87">
        <v>15.238095238095237</v>
      </c>
      <c r="E89" s="87">
        <v>12.19047619047619</v>
      </c>
      <c r="F89" s="87">
        <v>0</v>
      </c>
      <c r="G89" s="87">
        <v>0</v>
      </c>
      <c r="H89" s="87">
        <v>1.0158730158730158</v>
      </c>
      <c r="I89" s="87">
        <v>1.0158730158730158</v>
      </c>
      <c r="J89" s="87">
        <v>1.0158730158730158</v>
      </c>
      <c r="K89" s="87">
        <v>0</v>
      </c>
      <c r="L89" s="87">
        <v>2.0317460317460316</v>
      </c>
      <c r="M89" s="88">
        <v>63.999999999999993</v>
      </c>
    </row>
    <row r="90" spans="1:13" x14ac:dyDescent="0.25">
      <c r="A90" s="86" t="s">
        <v>187</v>
      </c>
      <c r="B90" s="86" t="s">
        <v>188</v>
      </c>
      <c r="C90" s="87">
        <v>25.048543689320386</v>
      </c>
      <c r="D90" s="87">
        <v>29.223300970873787</v>
      </c>
      <c r="E90" s="87">
        <v>14.194174757281555</v>
      </c>
      <c r="F90" s="87">
        <v>0</v>
      </c>
      <c r="G90" s="87">
        <v>0</v>
      </c>
      <c r="H90" s="87">
        <v>2.5048543689320391</v>
      </c>
      <c r="I90" s="87">
        <v>7.5145631067961167</v>
      </c>
      <c r="J90" s="87">
        <v>5.0097087378640781</v>
      </c>
      <c r="K90" s="87">
        <v>0</v>
      </c>
      <c r="L90" s="87">
        <v>2.5048543689320391</v>
      </c>
      <c r="M90" s="88">
        <v>86</v>
      </c>
    </row>
    <row r="91" spans="1:13" x14ac:dyDescent="0.25">
      <c r="A91" s="86" t="s">
        <v>115</v>
      </c>
      <c r="B91" s="86" t="s">
        <v>20</v>
      </c>
      <c r="C91" s="87">
        <v>60.317460317460316</v>
      </c>
      <c r="D91" s="87">
        <v>15.682539682539682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8">
        <v>76</v>
      </c>
    </row>
    <row r="92" spans="1:13" x14ac:dyDescent="0.25">
      <c r="A92" s="86" t="s">
        <v>116</v>
      </c>
      <c r="B92" s="86" t="s">
        <v>20</v>
      </c>
      <c r="C92" s="87">
        <v>21.85</v>
      </c>
      <c r="D92" s="87">
        <v>1.1499999999999999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8">
        <v>23</v>
      </c>
    </row>
    <row r="93" spans="1:13" x14ac:dyDescent="0.25">
      <c r="A93" s="86" t="s">
        <v>117</v>
      </c>
      <c r="B93" s="86" t="s">
        <v>48</v>
      </c>
      <c r="C93" s="87">
        <v>25</v>
      </c>
      <c r="D93" s="87">
        <v>19</v>
      </c>
      <c r="E93" s="87">
        <v>0</v>
      </c>
      <c r="F93" s="87">
        <v>1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3</v>
      </c>
      <c r="M93" s="88">
        <v>48</v>
      </c>
    </row>
    <row r="94" spans="1:13" x14ac:dyDescent="0.25">
      <c r="A94" s="86" t="s">
        <v>118</v>
      </c>
      <c r="B94" s="86" t="s">
        <v>33</v>
      </c>
      <c r="C94" s="87">
        <v>11.646082949308756</v>
      </c>
      <c r="D94" s="87">
        <v>24.586175115207372</v>
      </c>
      <c r="E94" s="87">
        <v>3.8820276497695856</v>
      </c>
      <c r="F94" s="87">
        <v>21.599999999999998</v>
      </c>
      <c r="G94" s="87">
        <v>8.2285714285714278</v>
      </c>
      <c r="H94" s="87">
        <v>0</v>
      </c>
      <c r="I94" s="87">
        <v>1.0285714285714285</v>
      </c>
      <c r="J94" s="87">
        <v>0</v>
      </c>
      <c r="K94" s="87">
        <v>0</v>
      </c>
      <c r="L94" s="87">
        <v>1.0285714285714285</v>
      </c>
      <c r="M94" s="88">
        <v>71.999999999999986</v>
      </c>
    </row>
    <row r="95" spans="1:13" x14ac:dyDescent="0.25">
      <c r="A95" s="86" t="s">
        <v>119</v>
      </c>
      <c r="B95" s="86" t="s">
        <v>20</v>
      </c>
      <c r="C95" s="87">
        <v>21.727345629510829</v>
      </c>
      <c r="D95" s="87">
        <v>11.435445068163592</v>
      </c>
      <c r="E95" s="87">
        <v>16.009623095429031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11.758620689655173</v>
      </c>
      <c r="L95" s="87">
        <v>1.0689655172413792</v>
      </c>
      <c r="M95" s="88">
        <v>62.000000000000014</v>
      </c>
    </row>
    <row r="96" spans="1:13" x14ac:dyDescent="0.25">
      <c r="A96" s="86" t="s">
        <v>120</v>
      </c>
      <c r="B96" s="86" t="s">
        <v>20</v>
      </c>
      <c r="C96" s="87">
        <v>29.75</v>
      </c>
      <c r="D96" s="87">
        <v>4.25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8">
        <v>34</v>
      </c>
    </row>
    <row r="97" spans="1:13" x14ac:dyDescent="0.25">
      <c r="A97" s="86" t="s">
        <v>121</v>
      </c>
      <c r="B97" s="86" t="s">
        <v>33</v>
      </c>
      <c r="C97" s="87">
        <v>34.884057971014492</v>
      </c>
      <c r="D97" s="87">
        <v>46.913043478260867</v>
      </c>
      <c r="E97" s="87">
        <v>1.2028985507246377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8">
        <v>83</v>
      </c>
    </row>
    <row r="98" spans="1:13" x14ac:dyDescent="0.25">
      <c r="A98" s="86" t="s">
        <v>122</v>
      </c>
      <c r="B98" s="86" t="s">
        <v>20</v>
      </c>
      <c r="C98" s="87">
        <v>26.464285714285715</v>
      </c>
      <c r="D98" s="87">
        <v>8.3571428571428577</v>
      </c>
      <c r="E98" s="87">
        <v>4.1785714285714288</v>
      </c>
      <c r="F98" s="87">
        <v>2</v>
      </c>
      <c r="G98" s="87">
        <v>0</v>
      </c>
      <c r="H98" s="87">
        <v>0</v>
      </c>
      <c r="I98" s="87">
        <v>1</v>
      </c>
      <c r="J98" s="87">
        <v>0</v>
      </c>
      <c r="K98" s="87">
        <v>27.999999999999996</v>
      </c>
      <c r="L98" s="87">
        <v>1</v>
      </c>
      <c r="M98" s="88">
        <v>71</v>
      </c>
    </row>
    <row r="99" spans="1:13" x14ac:dyDescent="0.25">
      <c r="A99" s="86" t="s">
        <v>123</v>
      </c>
      <c r="B99" s="86" t="s">
        <v>20</v>
      </c>
      <c r="C99" s="87">
        <v>19.185185185185183</v>
      </c>
      <c r="D99" s="87">
        <v>16.444444444444443</v>
      </c>
      <c r="E99" s="87">
        <v>1.3703703703703702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1</v>
      </c>
      <c r="L99" s="87">
        <v>0</v>
      </c>
      <c r="M99" s="88">
        <v>38</v>
      </c>
    </row>
    <row r="100" spans="1:13" x14ac:dyDescent="0.25">
      <c r="A100" s="86" t="s">
        <v>124</v>
      </c>
      <c r="B100" s="86" t="s">
        <v>20</v>
      </c>
      <c r="C100" s="87">
        <v>48.621875716578764</v>
      </c>
      <c r="D100" s="87">
        <v>10.804861270350838</v>
      </c>
      <c r="E100" s="87">
        <v>6.7530382939692739</v>
      </c>
      <c r="F100" s="87">
        <v>17.078651685393258</v>
      </c>
      <c r="G100" s="87">
        <v>8.5393258426966288</v>
      </c>
      <c r="H100" s="87">
        <v>0</v>
      </c>
      <c r="I100" s="87">
        <v>0</v>
      </c>
      <c r="J100" s="87">
        <v>0</v>
      </c>
      <c r="K100" s="87">
        <v>2.1348314606741572</v>
      </c>
      <c r="L100" s="87">
        <v>1.0674157303370786</v>
      </c>
      <c r="M100" s="88">
        <v>94.999999999999986</v>
      </c>
    </row>
    <row r="101" spans="1:13" x14ac:dyDescent="0.25">
      <c r="A101" s="86" t="s">
        <v>125</v>
      </c>
      <c r="B101" s="86" t="s">
        <v>33</v>
      </c>
      <c r="C101" s="87">
        <v>34.666666666666664</v>
      </c>
      <c r="D101" s="87">
        <v>44</v>
      </c>
      <c r="E101" s="87">
        <v>17.333333333333332</v>
      </c>
      <c r="F101" s="87">
        <v>9</v>
      </c>
      <c r="G101" s="87">
        <v>0</v>
      </c>
      <c r="H101" s="87">
        <v>0</v>
      </c>
      <c r="I101" s="87">
        <v>0.99999999999999989</v>
      </c>
      <c r="J101" s="87">
        <v>0</v>
      </c>
      <c r="K101" s="87">
        <v>0.99999999999999989</v>
      </c>
      <c r="L101" s="87">
        <v>0</v>
      </c>
      <c r="M101" s="88">
        <v>106.99999999999999</v>
      </c>
    </row>
    <row r="102" spans="1:13" x14ac:dyDescent="0.25">
      <c r="A102" s="86" t="s">
        <v>126</v>
      </c>
      <c r="B102" s="86" t="s">
        <v>23</v>
      </c>
      <c r="C102" s="87">
        <v>14.911764705882351</v>
      </c>
      <c r="D102" s="87">
        <v>14.911764705882351</v>
      </c>
      <c r="E102" s="87">
        <v>9.1764705882352935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8">
        <v>39</v>
      </c>
    </row>
    <row r="103" spans="1:13" x14ac:dyDescent="0.25">
      <c r="A103" s="86" t="s">
        <v>127</v>
      </c>
      <c r="B103" s="86" t="s">
        <v>20</v>
      </c>
      <c r="C103" s="87">
        <v>36.266666666666666</v>
      </c>
      <c r="D103" s="87">
        <v>11.733333333333333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8">
        <v>48</v>
      </c>
    </row>
    <row r="104" spans="1:13" x14ac:dyDescent="0.25">
      <c r="A104" s="86" t="s">
        <v>128</v>
      </c>
      <c r="B104" s="86" t="s">
        <v>33</v>
      </c>
      <c r="C104" s="87">
        <v>22.518518518518519</v>
      </c>
      <c r="D104" s="87">
        <v>8.2962962962962958</v>
      </c>
      <c r="E104" s="87">
        <v>1.1851851851851851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8">
        <v>32</v>
      </c>
    </row>
    <row r="105" spans="1:13" x14ac:dyDescent="0.25">
      <c r="A105" s="86" t="s">
        <v>129</v>
      </c>
      <c r="B105" s="86" t="s">
        <v>33</v>
      </c>
      <c r="C105" s="87">
        <v>54.333950617283953</v>
      </c>
      <c r="D105" s="87">
        <v>30.325925925925922</v>
      </c>
      <c r="E105" s="87">
        <v>6.3179012345679011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1.0222222222222224</v>
      </c>
      <c r="M105" s="88">
        <v>92</v>
      </c>
    </row>
    <row r="106" spans="1:13" x14ac:dyDescent="0.25">
      <c r="A106" s="86" t="s">
        <v>130</v>
      </c>
      <c r="B106" s="86" t="s">
        <v>33</v>
      </c>
      <c r="C106" s="87">
        <v>31.695652173913043</v>
      </c>
      <c r="D106" s="87">
        <v>22.304347826086957</v>
      </c>
      <c r="E106" s="87">
        <v>0</v>
      </c>
      <c r="F106" s="87">
        <v>0</v>
      </c>
      <c r="G106" s="87">
        <v>0</v>
      </c>
      <c r="H106" s="87">
        <v>9</v>
      </c>
      <c r="I106" s="87">
        <v>0</v>
      </c>
      <c r="J106" s="87">
        <v>0</v>
      </c>
      <c r="K106" s="87">
        <v>0</v>
      </c>
      <c r="L106" s="87">
        <v>2</v>
      </c>
      <c r="M106" s="88">
        <v>65</v>
      </c>
    </row>
    <row r="107" spans="1:13" x14ac:dyDescent="0.25">
      <c r="A107" s="86" t="s">
        <v>131</v>
      </c>
      <c r="B107" s="86" t="s">
        <v>23</v>
      </c>
      <c r="C107" s="87">
        <v>76.682027649769594</v>
      </c>
      <c r="D107" s="87">
        <v>67.096774193548384</v>
      </c>
      <c r="E107" s="87">
        <v>29.714285714285712</v>
      </c>
      <c r="F107" s="87">
        <v>0</v>
      </c>
      <c r="G107" s="87">
        <v>0</v>
      </c>
      <c r="H107" s="87">
        <v>0.95852534562211977</v>
      </c>
      <c r="I107" s="87">
        <v>8.6267281105990783</v>
      </c>
      <c r="J107" s="87">
        <v>17.253456221198157</v>
      </c>
      <c r="K107" s="87">
        <v>0</v>
      </c>
      <c r="L107" s="87">
        <v>7.6682027649769582</v>
      </c>
      <c r="M107" s="88">
        <v>208.00000000000003</v>
      </c>
    </row>
    <row r="108" spans="1:13" x14ac:dyDescent="0.25">
      <c r="A108" s="86" t="s">
        <v>132</v>
      </c>
      <c r="B108" s="86" t="s">
        <v>20</v>
      </c>
      <c r="C108" s="87">
        <v>23.333333333333332</v>
      </c>
      <c r="D108" s="87">
        <v>8.3333333333333321</v>
      </c>
      <c r="E108" s="87">
        <v>3.333333333333333</v>
      </c>
      <c r="F108" s="87">
        <v>1</v>
      </c>
      <c r="G108" s="87">
        <v>0</v>
      </c>
      <c r="H108" s="87">
        <v>0</v>
      </c>
      <c r="I108" s="87">
        <v>4</v>
      </c>
      <c r="J108" s="87">
        <v>0</v>
      </c>
      <c r="K108" s="87">
        <v>7</v>
      </c>
      <c r="L108" s="87">
        <v>10</v>
      </c>
      <c r="M108" s="88">
        <v>57</v>
      </c>
    </row>
    <row r="109" spans="1:13" x14ac:dyDescent="0.25">
      <c r="A109" s="86" t="s">
        <v>133</v>
      </c>
      <c r="B109" s="86" t="s">
        <v>23</v>
      </c>
      <c r="C109" s="87">
        <v>46.117647058823529</v>
      </c>
      <c r="D109" s="87">
        <v>86.588235294117652</v>
      </c>
      <c r="E109" s="87">
        <v>25.411764705882351</v>
      </c>
      <c r="F109" s="87">
        <v>0</v>
      </c>
      <c r="G109" s="87">
        <v>0</v>
      </c>
      <c r="H109" s="87">
        <v>35.764705882352942</v>
      </c>
      <c r="I109" s="87">
        <v>16</v>
      </c>
      <c r="J109" s="87">
        <v>11.294117647058822</v>
      </c>
      <c r="K109" s="87">
        <v>0</v>
      </c>
      <c r="L109" s="87">
        <v>18.823529411764707</v>
      </c>
      <c r="M109" s="88">
        <v>239.99999999999997</v>
      </c>
    </row>
    <row r="110" spans="1:13" x14ac:dyDescent="0.25">
      <c r="A110" s="86" t="s">
        <v>134</v>
      </c>
      <c r="B110" s="86" t="s">
        <v>43</v>
      </c>
      <c r="C110" s="87">
        <v>4</v>
      </c>
      <c r="D110" s="87">
        <v>6</v>
      </c>
      <c r="E110" s="87">
        <v>3</v>
      </c>
      <c r="F110" s="87">
        <v>0</v>
      </c>
      <c r="G110" s="87">
        <v>0</v>
      </c>
      <c r="H110" s="87">
        <v>7</v>
      </c>
      <c r="I110" s="87">
        <v>1</v>
      </c>
      <c r="J110" s="87">
        <v>1</v>
      </c>
      <c r="K110" s="87">
        <v>0</v>
      </c>
      <c r="L110" s="87">
        <v>6</v>
      </c>
      <c r="M110" s="88">
        <v>28</v>
      </c>
    </row>
    <row r="111" spans="1:13" s="91" customFormat="1" x14ac:dyDescent="0.25">
      <c r="A111" s="89"/>
      <c r="B111" s="89"/>
      <c r="C111" s="90">
        <f t="shared" ref="C111:M111" si="0">SUM(C2:C110)</f>
        <v>2955.2017631479139</v>
      </c>
      <c r="D111" s="90">
        <f t="shared" si="0"/>
        <v>2017.3164889221196</v>
      </c>
      <c r="E111" s="90">
        <f t="shared" si="0"/>
        <v>550.50416473440373</v>
      </c>
      <c r="F111" s="90">
        <f t="shared" si="0"/>
        <v>253.85971110253629</v>
      </c>
      <c r="G111" s="90">
        <f t="shared" si="0"/>
        <v>98.523981174720376</v>
      </c>
      <c r="H111" s="90">
        <f t="shared" si="0"/>
        <v>227.63192618484459</v>
      </c>
      <c r="I111" s="90">
        <f t="shared" si="0"/>
        <v>232.83630728744944</v>
      </c>
      <c r="J111" s="90">
        <f t="shared" si="0"/>
        <v>127.91999809563275</v>
      </c>
      <c r="K111" s="90">
        <f t="shared" si="0"/>
        <v>265.20996173781134</v>
      </c>
      <c r="L111" s="90">
        <f t="shared" si="0"/>
        <v>319.99569761256873</v>
      </c>
      <c r="M111" s="90">
        <f t="shared" si="0"/>
        <v>7049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U107" sqref="U107"/>
    </sheetView>
  </sheetViews>
  <sheetFormatPr defaultColWidth="10.125" defaultRowHeight="15.75" x14ac:dyDescent="0.25"/>
  <cols>
    <col min="1" max="1" width="26.125" style="14" bestFit="1" customWidth="1"/>
    <col min="2" max="2" width="18.125" style="14" bestFit="1" customWidth="1"/>
    <col min="3" max="3" width="10" style="14" bestFit="1" customWidth="1"/>
    <col min="4" max="5" width="11.875" style="14" bestFit="1" customWidth="1"/>
    <col min="6" max="14" width="4.375" style="14" bestFit="1" customWidth="1"/>
    <col min="15" max="17" width="5" style="14" bestFit="1" customWidth="1"/>
    <col min="18" max="18" width="5.625" style="14" bestFit="1" customWidth="1"/>
    <col min="19" max="19" width="9.125" style="14" bestFit="1" customWidth="1"/>
    <col min="20" max="20" width="5.875" style="14" bestFit="1" customWidth="1"/>
    <col min="21" max="16384" width="10.125" style="14"/>
  </cols>
  <sheetData>
    <row r="1" spans="1:20" s="16" customFormat="1" ht="32.25" thickBot="1" x14ac:dyDescent="0.3">
      <c r="A1" s="17" t="s">
        <v>4</v>
      </c>
      <c r="B1" s="17" t="s">
        <v>5</v>
      </c>
      <c r="C1" s="3" t="s">
        <v>1</v>
      </c>
      <c r="D1" s="3" t="s">
        <v>137</v>
      </c>
      <c r="E1" s="3" t="s">
        <v>2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17" t="s">
        <v>3</v>
      </c>
      <c r="T1" s="17" t="s">
        <v>0</v>
      </c>
    </row>
    <row r="2" spans="1:20" x14ac:dyDescent="0.25">
      <c r="A2" s="15" t="s">
        <v>19</v>
      </c>
      <c r="B2" s="15" t="s">
        <v>20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</row>
    <row r="3" spans="1:20" x14ac:dyDescent="0.25">
      <c r="A3" s="15" t="s">
        <v>21</v>
      </c>
      <c r="B3" s="15" t="s">
        <v>20</v>
      </c>
      <c r="C3" s="18">
        <v>0</v>
      </c>
      <c r="D3" s="18">
        <v>5</v>
      </c>
      <c r="E3" s="18">
        <v>0</v>
      </c>
      <c r="F3" s="18">
        <v>0</v>
      </c>
      <c r="G3" s="18">
        <v>2</v>
      </c>
      <c r="H3" s="18">
        <v>0</v>
      </c>
      <c r="I3" s="18">
        <v>1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8</v>
      </c>
    </row>
    <row r="4" spans="1:20" x14ac:dyDescent="0.25">
      <c r="A4" s="15" t="s">
        <v>22</v>
      </c>
      <c r="B4" s="15" t="s">
        <v>23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</row>
    <row r="5" spans="1:20" x14ac:dyDescent="0.25">
      <c r="A5" s="15" t="s">
        <v>24</v>
      </c>
      <c r="B5" s="15" t="s">
        <v>23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</row>
    <row r="6" spans="1:20" x14ac:dyDescent="0.25">
      <c r="A6" s="15" t="s">
        <v>25</v>
      </c>
      <c r="B6" s="15" t="s">
        <v>26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x14ac:dyDescent="0.25">
      <c r="A7" s="15" t="s">
        <v>27</v>
      </c>
      <c r="B7" s="15" t="s">
        <v>20</v>
      </c>
      <c r="C7" s="18">
        <v>0</v>
      </c>
      <c r="D7" s="18">
        <v>45</v>
      </c>
      <c r="E7" s="18">
        <v>53</v>
      </c>
      <c r="F7" s="18">
        <v>46</v>
      </c>
      <c r="G7" s="18">
        <v>39</v>
      </c>
      <c r="H7" s="18">
        <v>59</v>
      </c>
      <c r="I7" s="18">
        <v>23</v>
      </c>
      <c r="J7" s="18">
        <v>15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280</v>
      </c>
    </row>
    <row r="8" spans="1:20" x14ac:dyDescent="0.25">
      <c r="A8" s="15" t="s">
        <v>28</v>
      </c>
      <c r="B8" s="15" t="s">
        <v>20</v>
      </c>
      <c r="C8" s="18">
        <v>0</v>
      </c>
      <c r="D8" s="18">
        <v>47</v>
      </c>
      <c r="E8" s="18">
        <v>33</v>
      </c>
      <c r="F8" s="18">
        <v>32</v>
      </c>
      <c r="G8" s="18">
        <v>15</v>
      </c>
      <c r="H8" s="18">
        <v>23</v>
      </c>
      <c r="I8" s="18">
        <v>10</v>
      </c>
      <c r="J8" s="18">
        <v>10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170</v>
      </c>
    </row>
    <row r="9" spans="1:20" x14ac:dyDescent="0.25">
      <c r="A9" s="15" t="s">
        <v>29</v>
      </c>
      <c r="B9" s="15" t="s">
        <v>20</v>
      </c>
      <c r="C9" s="18">
        <v>0</v>
      </c>
      <c r="D9" s="18">
        <v>0</v>
      </c>
      <c r="E9" s="18">
        <v>0</v>
      </c>
      <c r="F9" s="18">
        <v>2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2</v>
      </c>
    </row>
    <row r="10" spans="1:20" x14ac:dyDescent="0.25">
      <c r="A10" s="15" t="s">
        <v>30</v>
      </c>
      <c r="B10" s="15" t="s">
        <v>23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x14ac:dyDescent="0.25">
      <c r="A11" s="15" t="s">
        <v>31</v>
      </c>
      <c r="B11" s="15" t="s">
        <v>20</v>
      </c>
      <c r="C11" s="18">
        <v>0</v>
      </c>
      <c r="D11" s="18">
        <v>1</v>
      </c>
      <c r="E11" s="18">
        <v>2</v>
      </c>
      <c r="F11" s="18">
        <v>0</v>
      </c>
      <c r="G11" s="18">
        <v>1</v>
      </c>
      <c r="H11" s="18">
        <v>1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6</v>
      </c>
    </row>
    <row r="12" spans="1:20" x14ac:dyDescent="0.25">
      <c r="A12" s="15" t="s">
        <v>32</v>
      </c>
      <c r="B12" s="15" t="s">
        <v>33</v>
      </c>
      <c r="C12" s="18">
        <v>0</v>
      </c>
      <c r="D12" s="18">
        <v>15</v>
      </c>
      <c r="E12" s="18">
        <v>38</v>
      </c>
      <c r="F12" s="18">
        <v>34</v>
      </c>
      <c r="G12" s="18">
        <v>36</v>
      </c>
      <c r="H12" s="18">
        <v>31</v>
      </c>
      <c r="I12" s="18">
        <v>34</v>
      </c>
      <c r="J12" s="18">
        <v>17</v>
      </c>
      <c r="K12" s="18">
        <v>25</v>
      </c>
      <c r="L12" s="18">
        <v>23</v>
      </c>
      <c r="M12" s="18">
        <v>18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271</v>
      </c>
    </row>
    <row r="13" spans="1:20" x14ac:dyDescent="0.25">
      <c r="A13" s="15" t="s">
        <v>34</v>
      </c>
      <c r="B13" s="15" t="s">
        <v>33</v>
      </c>
      <c r="C13" s="18">
        <v>0</v>
      </c>
      <c r="D13" s="18">
        <v>2</v>
      </c>
      <c r="E13" s="18">
        <v>2</v>
      </c>
      <c r="F13" s="18">
        <v>4</v>
      </c>
      <c r="G13" s="18">
        <v>0</v>
      </c>
      <c r="H13" s="18">
        <v>2</v>
      </c>
      <c r="I13" s="18">
        <v>1</v>
      </c>
      <c r="J13" s="18">
        <v>1</v>
      </c>
      <c r="K13" s="18">
        <v>4</v>
      </c>
      <c r="L13" s="18">
        <v>2</v>
      </c>
      <c r="M13" s="18">
        <v>1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19</v>
      </c>
    </row>
    <row r="14" spans="1:20" x14ac:dyDescent="0.25">
      <c r="A14" s="15" t="s">
        <v>35</v>
      </c>
      <c r="B14" s="15" t="s">
        <v>33</v>
      </c>
      <c r="C14" s="18">
        <v>0</v>
      </c>
      <c r="D14" s="18">
        <v>1</v>
      </c>
      <c r="E14" s="18">
        <v>1</v>
      </c>
      <c r="F14" s="18">
        <v>3</v>
      </c>
      <c r="G14" s="18">
        <v>2</v>
      </c>
      <c r="H14" s="18">
        <v>4</v>
      </c>
      <c r="I14" s="18">
        <v>2</v>
      </c>
      <c r="J14" s="18">
        <v>2</v>
      </c>
      <c r="K14" s="18">
        <v>1</v>
      </c>
      <c r="L14" s="18">
        <v>3</v>
      </c>
      <c r="M14" s="18">
        <v>4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23</v>
      </c>
    </row>
    <row r="15" spans="1:20" x14ac:dyDescent="0.25">
      <c r="A15" s="15" t="s">
        <v>36</v>
      </c>
      <c r="B15" s="15" t="s">
        <v>20</v>
      </c>
      <c r="C15" s="18">
        <v>0</v>
      </c>
      <c r="D15" s="18">
        <v>48</v>
      </c>
      <c r="E15" s="18">
        <v>53</v>
      </c>
      <c r="F15" s="18">
        <v>46</v>
      </c>
      <c r="G15" s="18">
        <v>35</v>
      </c>
      <c r="H15" s="18">
        <v>32</v>
      </c>
      <c r="I15" s="18">
        <v>33</v>
      </c>
      <c r="J15" s="18">
        <v>29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276</v>
      </c>
    </row>
    <row r="16" spans="1:20" x14ac:dyDescent="0.25">
      <c r="A16" s="15" t="s">
        <v>37</v>
      </c>
      <c r="B16" s="15" t="s">
        <v>33</v>
      </c>
      <c r="C16" s="18">
        <v>0</v>
      </c>
      <c r="D16" s="18">
        <v>0</v>
      </c>
      <c r="E16" s="18">
        <v>5</v>
      </c>
      <c r="F16" s="18">
        <v>1</v>
      </c>
      <c r="G16" s="18">
        <v>1</v>
      </c>
      <c r="H16" s="18">
        <v>1</v>
      </c>
      <c r="I16" s="18">
        <v>0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9</v>
      </c>
    </row>
    <row r="17" spans="1:20" x14ac:dyDescent="0.25">
      <c r="A17" s="15" t="s">
        <v>38</v>
      </c>
      <c r="B17" s="15" t="s">
        <v>20</v>
      </c>
      <c r="C17" s="18">
        <v>0</v>
      </c>
      <c r="D17" s="18">
        <v>0</v>
      </c>
      <c r="E17" s="18">
        <v>0</v>
      </c>
      <c r="F17" s="18">
        <v>2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3</v>
      </c>
    </row>
    <row r="18" spans="1:20" x14ac:dyDescent="0.25">
      <c r="A18" s="15" t="s">
        <v>39</v>
      </c>
      <c r="B18" s="15" t="s">
        <v>20</v>
      </c>
      <c r="C18" s="18">
        <v>0</v>
      </c>
      <c r="D18" s="18">
        <v>1</v>
      </c>
      <c r="E18" s="18">
        <v>2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3</v>
      </c>
    </row>
    <row r="19" spans="1:20" x14ac:dyDescent="0.25">
      <c r="A19" s="15" t="s">
        <v>40</v>
      </c>
      <c r="B19" s="15" t="s">
        <v>20</v>
      </c>
      <c r="C19" s="18">
        <v>0</v>
      </c>
      <c r="D19" s="18">
        <v>0</v>
      </c>
      <c r="E19" s="18">
        <v>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4</v>
      </c>
    </row>
    <row r="20" spans="1:20" x14ac:dyDescent="0.25">
      <c r="A20" s="15" t="s">
        <v>41</v>
      </c>
      <c r="B20" s="15" t="s">
        <v>23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8</v>
      </c>
      <c r="L20" s="18">
        <v>8</v>
      </c>
      <c r="M20" s="18">
        <v>8</v>
      </c>
      <c r="N20" s="18">
        <v>79</v>
      </c>
      <c r="O20" s="18">
        <v>16</v>
      </c>
      <c r="P20" s="18">
        <v>26</v>
      </c>
      <c r="Q20" s="18">
        <v>14</v>
      </c>
      <c r="R20" s="18">
        <v>0</v>
      </c>
      <c r="S20" s="18">
        <v>6</v>
      </c>
      <c r="T20" s="18">
        <v>165</v>
      </c>
    </row>
    <row r="21" spans="1:20" x14ac:dyDescent="0.25">
      <c r="A21" s="15" t="s">
        <v>42</v>
      </c>
      <c r="B21" s="15" t="s">
        <v>43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x14ac:dyDescent="0.25">
      <c r="A22" s="15" t="s">
        <v>44</v>
      </c>
      <c r="B22" s="15" t="s">
        <v>20</v>
      </c>
      <c r="C22" s="18">
        <v>0</v>
      </c>
      <c r="D22" s="18">
        <v>17</v>
      </c>
      <c r="E22" s="18">
        <v>12</v>
      </c>
      <c r="F22" s="18">
        <v>7</v>
      </c>
      <c r="G22" s="18">
        <v>15</v>
      </c>
      <c r="H22" s="18">
        <v>8</v>
      </c>
      <c r="I22" s="18">
        <v>1</v>
      </c>
      <c r="J22" s="18">
        <v>2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62</v>
      </c>
    </row>
    <row r="23" spans="1:20" x14ac:dyDescent="0.25">
      <c r="A23" s="15" t="s">
        <v>45</v>
      </c>
      <c r="B23" s="15" t="s">
        <v>23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21</v>
      </c>
      <c r="L23" s="18">
        <v>33</v>
      </c>
      <c r="M23" s="18">
        <v>54</v>
      </c>
      <c r="N23" s="18">
        <v>157</v>
      </c>
      <c r="O23" s="18">
        <v>86</v>
      </c>
      <c r="P23" s="18">
        <v>53</v>
      </c>
      <c r="Q23" s="18">
        <v>33</v>
      </c>
      <c r="R23" s="18">
        <v>0</v>
      </c>
      <c r="S23" s="18">
        <v>2</v>
      </c>
      <c r="T23" s="18">
        <v>439</v>
      </c>
    </row>
    <row r="24" spans="1:20" x14ac:dyDescent="0.25">
      <c r="A24" s="15" t="s">
        <v>46</v>
      </c>
      <c r="B24" s="15" t="s">
        <v>23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27</v>
      </c>
      <c r="O24" s="18">
        <v>7</v>
      </c>
      <c r="P24" s="18">
        <v>3</v>
      </c>
      <c r="Q24" s="18">
        <v>9</v>
      </c>
      <c r="R24" s="18">
        <v>0</v>
      </c>
      <c r="S24" s="18">
        <v>1</v>
      </c>
      <c r="T24" s="18">
        <v>47</v>
      </c>
    </row>
    <row r="25" spans="1:20" x14ac:dyDescent="0.25">
      <c r="A25" s="15" t="s">
        <v>47</v>
      </c>
      <c r="B25" s="15" t="s">
        <v>48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17</v>
      </c>
      <c r="L25" s="18">
        <v>19</v>
      </c>
      <c r="M25" s="18">
        <v>15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51</v>
      </c>
    </row>
    <row r="26" spans="1:20" x14ac:dyDescent="0.25">
      <c r="A26" s="15" t="s">
        <v>49</v>
      </c>
      <c r="B26" s="15" t="s">
        <v>20</v>
      </c>
      <c r="C26" s="18">
        <v>0</v>
      </c>
      <c r="D26" s="18">
        <v>0</v>
      </c>
      <c r="E26" s="18">
        <v>0</v>
      </c>
      <c r="F26" s="18">
        <v>0</v>
      </c>
      <c r="G26" s="18">
        <v>2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3</v>
      </c>
    </row>
    <row r="27" spans="1:20" x14ac:dyDescent="0.25">
      <c r="A27" s="15" t="s">
        <v>50</v>
      </c>
      <c r="B27" s="15" t="s">
        <v>23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4</v>
      </c>
      <c r="O27" s="18">
        <v>1</v>
      </c>
      <c r="P27" s="18">
        <v>2</v>
      </c>
      <c r="Q27" s="18">
        <v>5</v>
      </c>
      <c r="R27" s="18">
        <v>0</v>
      </c>
      <c r="S27" s="18">
        <v>0</v>
      </c>
      <c r="T27" s="18">
        <v>12</v>
      </c>
    </row>
    <row r="28" spans="1:20" x14ac:dyDescent="0.25">
      <c r="A28" s="15" t="s">
        <v>51</v>
      </c>
      <c r="B28" s="15" t="s">
        <v>23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3</v>
      </c>
      <c r="O28" s="18">
        <v>0</v>
      </c>
      <c r="P28" s="18">
        <v>0</v>
      </c>
      <c r="Q28" s="18">
        <v>0</v>
      </c>
      <c r="R28" s="18">
        <v>0</v>
      </c>
      <c r="S28" s="18">
        <v>1</v>
      </c>
      <c r="T28" s="18">
        <v>4</v>
      </c>
    </row>
    <row r="29" spans="1:20" x14ac:dyDescent="0.25">
      <c r="A29" s="15" t="s">
        <v>52</v>
      </c>
      <c r="B29" s="15" t="s">
        <v>20</v>
      </c>
      <c r="C29" s="18">
        <v>0</v>
      </c>
      <c r="D29" s="18">
        <v>6</v>
      </c>
      <c r="E29" s="18">
        <v>8</v>
      </c>
      <c r="F29" s="18">
        <v>8</v>
      </c>
      <c r="G29" s="18">
        <v>13</v>
      </c>
      <c r="H29" s="18">
        <v>7</v>
      </c>
      <c r="I29" s="18">
        <v>2</v>
      </c>
      <c r="J29" s="18">
        <v>3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47</v>
      </c>
    </row>
    <row r="30" spans="1:20" x14ac:dyDescent="0.25">
      <c r="A30" s="15" t="s">
        <v>53</v>
      </c>
      <c r="B30" s="15" t="s">
        <v>48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</v>
      </c>
      <c r="L30" s="18">
        <v>1</v>
      </c>
      <c r="M30" s="18">
        <v>1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3</v>
      </c>
    </row>
    <row r="31" spans="1:20" x14ac:dyDescent="0.25">
      <c r="A31" s="15" t="s">
        <v>54</v>
      </c>
      <c r="B31" s="15" t="s">
        <v>23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3</v>
      </c>
      <c r="O31" s="18">
        <v>1</v>
      </c>
      <c r="P31" s="18">
        <v>3</v>
      </c>
      <c r="Q31" s="18">
        <v>0</v>
      </c>
      <c r="R31" s="18">
        <v>0</v>
      </c>
      <c r="S31" s="18">
        <v>0</v>
      </c>
      <c r="T31" s="18">
        <v>7</v>
      </c>
    </row>
    <row r="32" spans="1:20" x14ac:dyDescent="0.25">
      <c r="A32" s="15" t="s">
        <v>55</v>
      </c>
      <c r="B32" s="15" t="s">
        <v>20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</row>
    <row r="33" spans="1:20" x14ac:dyDescent="0.25">
      <c r="A33" s="15" t="s">
        <v>56</v>
      </c>
      <c r="B33" s="15" t="s">
        <v>20</v>
      </c>
      <c r="C33" s="18">
        <v>0</v>
      </c>
      <c r="D33" s="18">
        <v>10</v>
      </c>
      <c r="E33" s="18">
        <v>8</v>
      </c>
      <c r="F33" s="18">
        <v>3</v>
      </c>
      <c r="G33" s="18">
        <v>12</v>
      </c>
      <c r="H33" s="18">
        <v>1</v>
      </c>
      <c r="I33" s="18">
        <v>1</v>
      </c>
      <c r="J33" s="18">
        <v>5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40</v>
      </c>
    </row>
    <row r="34" spans="1:20" x14ac:dyDescent="0.25">
      <c r="A34" s="15" t="s">
        <v>57</v>
      </c>
      <c r="B34" s="15" t="s">
        <v>20</v>
      </c>
      <c r="C34" s="18">
        <v>0</v>
      </c>
      <c r="D34" s="18">
        <v>38</v>
      </c>
      <c r="E34" s="18">
        <v>34</v>
      </c>
      <c r="F34" s="18">
        <v>35</v>
      </c>
      <c r="G34" s="18">
        <v>23</v>
      </c>
      <c r="H34" s="18">
        <v>15</v>
      </c>
      <c r="I34" s="18">
        <v>10</v>
      </c>
      <c r="J34" s="18">
        <v>14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169</v>
      </c>
    </row>
    <row r="35" spans="1:20" x14ac:dyDescent="0.25">
      <c r="A35" s="15" t="s">
        <v>58</v>
      </c>
      <c r="B35" s="15" t="s">
        <v>48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7</v>
      </c>
      <c r="L35" s="18">
        <v>7</v>
      </c>
      <c r="M35" s="18">
        <v>6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20</v>
      </c>
    </row>
    <row r="36" spans="1:20" x14ac:dyDescent="0.25">
      <c r="A36" s="15" t="s">
        <v>59</v>
      </c>
      <c r="B36" s="15" t="s">
        <v>48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1</v>
      </c>
      <c r="L36" s="18">
        <v>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2</v>
      </c>
    </row>
    <row r="37" spans="1:20" x14ac:dyDescent="0.25">
      <c r="A37" s="15" t="s">
        <v>60</v>
      </c>
      <c r="B37" s="15" t="s">
        <v>20</v>
      </c>
      <c r="C37" s="18">
        <v>0</v>
      </c>
      <c r="D37" s="18">
        <v>0</v>
      </c>
      <c r="E37" s="18">
        <v>3</v>
      </c>
      <c r="F37" s="18">
        <v>3</v>
      </c>
      <c r="G37" s="18">
        <v>1</v>
      </c>
      <c r="H37" s="18">
        <v>2</v>
      </c>
      <c r="I37" s="18">
        <v>1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11</v>
      </c>
    </row>
    <row r="38" spans="1:20" x14ac:dyDescent="0.25">
      <c r="A38" s="15" t="s">
        <v>61</v>
      </c>
      <c r="B38" s="15" t="s">
        <v>20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x14ac:dyDescent="0.25">
      <c r="A39" s="15" t="s">
        <v>62</v>
      </c>
      <c r="B39" s="15" t="s">
        <v>20</v>
      </c>
      <c r="C39" s="18">
        <v>0</v>
      </c>
      <c r="D39" s="18">
        <v>0</v>
      </c>
      <c r="E39" s="18">
        <v>0</v>
      </c>
      <c r="F39" s="18">
        <v>2</v>
      </c>
      <c r="G39" s="18">
        <v>1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3</v>
      </c>
    </row>
    <row r="40" spans="1:20" x14ac:dyDescent="0.25">
      <c r="A40" s="15" t="s">
        <v>63</v>
      </c>
      <c r="B40" s="15" t="s">
        <v>20</v>
      </c>
      <c r="C40" s="18">
        <v>0</v>
      </c>
      <c r="D40" s="18">
        <v>2</v>
      </c>
      <c r="E40" s="18">
        <v>9</v>
      </c>
      <c r="F40" s="18">
        <v>5</v>
      </c>
      <c r="G40" s="18">
        <v>6</v>
      </c>
      <c r="H40" s="18">
        <v>1</v>
      </c>
      <c r="I40" s="18">
        <v>5</v>
      </c>
      <c r="J40" s="18">
        <v>3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31</v>
      </c>
    </row>
    <row r="41" spans="1:20" x14ac:dyDescent="0.25">
      <c r="A41" s="15" t="s">
        <v>64</v>
      </c>
      <c r="B41" s="15" t="s">
        <v>43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x14ac:dyDescent="0.25">
      <c r="A42" s="15" t="s">
        <v>65</v>
      </c>
      <c r="B42" s="15" t="s">
        <v>20</v>
      </c>
      <c r="C42" s="18">
        <v>0</v>
      </c>
      <c r="D42" s="18">
        <v>1</v>
      </c>
      <c r="E42" s="18">
        <v>5</v>
      </c>
      <c r="F42" s="18">
        <v>6</v>
      </c>
      <c r="G42" s="18">
        <v>2</v>
      </c>
      <c r="H42" s="18">
        <v>3</v>
      </c>
      <c r="I42" s="18">
        <v>2</v>
      </c>
      <c r="J42" s="18">
        <v>2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21</v>
      </c>
    </row>
    <row r="43" spans="1:20" x14ac:dyDescent="0.25">
      <c r="A43" s="15" t="s">
        <v>66</v>
      </c>
      <c r="B43" s="15" t="s">
        <v>48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3</v>
      </c>
      <c r="L43" s="18">
        <v>0</v>
      </c>
      <c r="M43" s="18">
        <v>6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9</v>
      </c>
    </row>
    <row r="44" spans="1:20" x14ac:dyDescent="0.25">
      <c r="A44" s="15" t="s">
        <v>67</v>
      </c>
      <c r="B44" s="15" t="s">
        <v>48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1</v>
      </c>
      <c r="K44" s="18">
        <v>1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2</v>
      </c>
    </row>
    <row r="45" spans="1:20" x14ac:dyDescent="0.25">
      <c r="A45" s="15" t="s">
        <v>68</v>
      </c>
      <c r="B45" s="15" t="s">
        <v>48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1</v>
      </c>
      <c r="L45" s="18">
        <v>2</v>
      </c>
      <c r="M45" s="18">
        <v>2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5</v>
      </c>
    </row>
    <row r="46" spans="1:20" x14ac:dyDescent="0.25">
      <c r="A46" s="15" t="s">
        <v>69</v>
      </c>
      <c r="B46" s="15" t="s">
        <v>20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x14ac:dyDescent="0.25">
      <c r="A47" s="15" t="s">
        <v>70</v>
      </c>
      <c r="B47" s="15" t="s">
        <v>20</v>
      </c>
      <c r="C47" s="18">
        <v>0</v>
      </c>
      <c r="D47" s="18">
        <v>5</v>
      </c>
      <c r="E47" s="18">
        <v>4</v>
      </c>
      <c r="F47" s="18">
        <v>7</v>
      </c>
      <c r="G47" s="18">
        <v>11</v>
      </c>
      <c r="H47" s="18">
        <v>3</v>
      </c>
      <c r="I47" s="18">
        <v>3</v>
      </c>
      <c r="J47" s="18">
        <v>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35</v>
      </c>
    </row>
    <row r="48" spans="1:20" x14ac:dyDescent="0.25">
      <c r="A48" s="15" t="s">
        <v>71</v>
      </c>
      <c r="B48" s="15" t="s">
        <v>20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x14ac:dyDescent="0.25">
      <c r="A49" s="15" t="s">
        <v>72</v>
      </c>
      <c r="B49" s="15" t="s">
        <v>20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</v>
      </c>
      <c r="J49" s="18">
        <v>1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2</v>
      </c>
    </row>
    <row r="50" spans="1:20" x14ac:dyDescent="0.25">
      <c r="A50" s="15" t="s">
        <v>73</v>
      </c>
      <c r="B50" s="15" t="s">
        <v>48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1</v>
      </c>
      <c r="L50" s="18">
        <v>1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2</v>
      </c>
    </row>
    <row r="51" spans="1:20" x14ac:dyDescent="0.25">
      <c r="A51" s="15" t="s">
        <v>74</v>
      </c>
      <c r="B51" s="15" t="s">
        <v>20</v>
      </c>
      <c r="C51" s="18">
        <v>0</v>
      </c>
      <c r="D51" s="18">
        <v>2</v>
      </c>
      <c r="E51" s="18">
        <v>2</v>
      </c>
      <c r="F51" s="18">
        <v>4</v>
      </c>
      <c r="G51" s="18">
        <v>3</v>
      </c>
      <c r="H51" s="18">
        <v>1</v>
      </c>
      <c r="I51" s="18">
        <v>1</v>
      </c>
      <c r="J51" s="18">
        <v>2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15</v>
      </c>
    </row>
    <row r="52" spans="1:20" x14ac:dyDescent="0.25">
      <c r="A52" s="15" t="s">
        <v>75</v>
      </c>
      <c r="B52" s="15" t="s">
        <v>33</v>
      </c>
      <c r="C52" s="18">
        <v>0</v>
      </c>
      <c r="D52" s="18">
        <v>2</v>
      </c>
      <c r="E52" s="18">
        <v>8</v>
      </c>
      <c r="F52" s="18">
        <v>1</v>
      </c>
      <c r="G52" s="18">
        <v>0</v>
      </c>
      <c r="H52" s="18">
        <v>1</v>
      </c>
      <c r="I52" s="18">
        <v>1</v>
      </c>
      <c r="J52" s="18">
        <v>1</v>
      </c>
      <c r="K52" s="18">
        <v>1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15</v>
      </c>
    </row>
    <row r="53" spans="1:20" x14ac:dyDescent="0.25">
      <c r="A53" s="15" t="s">
        <v>76</v>
      </c>
      <c r="B53" s="15" t="s">
        <v>33</v>
      </c>
      <c r="C53" s="18">
        <v>0</v>
      </c>
      <c r="D53" s="18">
        <v>0</v>
      </c>
      <c r="E53" s="18">
        <v>0</v>
      </c>
      <c r="F53" s="18">
        <v>0</v>
      </c>
      <c r="G53" s="18">
        <v>4</v>
      </c>
      <c r="H53" s="18">
        <v>1</v>
      </c>
      <c r="I53" s="18">
        <v>3</v>
      </c>
      <c r="J53" s="18">
        <v>1</v>
      </c>
      <c r="K53" s="18">
        <v>3</v>
      </c>
      <c r="L53" s="18">
        <v>3</v>
      </c>
      <c r="M53" s="18">
        <v>1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16</v>
      </c>
    </row>
    <row r="54" spans="1:20" x14ac:dyDescent="0.25">
      <c r="A54" s="15" t="s">
        <v>77</v>
      </c>
      <c r="B54" s="15" t="s">
        <v>33</v>
      </c>
      <c r="C54" s="18">
        <v>0</v>
      </c>
      <c r="D54" s="18">
        <v>4</v>
      </c>
      <c r="E54" s="18">
        <v>9</v>
      </c>
      <c r="F54" s="18">
        <v>7</v>
      </c>
      <c r="G54" s="18">
        <v>10</v>
      </c>
      <c r="H54" s="18">
        <v>7</v>
      </c>
      <c r="I54" s="18">
        <v>4</v>
      </c>
      <c r="J54" s="18">
        <v>2</v>
      </c>
      <c r="K54" s="18">
        <v>2</v>
      </c>
      <c r="L54" s="18">
        <v>2</v>
      </c>
      <c r="M54" s="18">
        <v>2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49</v>
      </c>
    </row>
    <row r="55" spans="1:20" x14ac:dyDescent="0.25">
      <c r="A55" s="15" t="s">
        <v>78</v>
      </c>
      <c r="B55" s="15" t="s">
        <v>20</v>
      </c>
      <c r="C55" s="18">
        <v>0</v>
      </c>
      <c r="D55" s="18">
        <v>1</v>
      </c>
      <c r="E55" s="18">
        <v>0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2</v>
      </c>
    </row>
    <row r="56" spans="1:20" x14ac:dyDescent="0.25">
      <c r="A56" s="15" t="s">
        <v>79</v>
      </c>
      <c r="B56" s="15" t="s">
        <v>20</v>
      </c>
      <c r="C56" s="18">
        <v>0</v>
      </c>
      <c r="D56" s="18">
        <v>2</v>
      </c>
      <c r="E56" s="18">
        <v>1</v>
      </c>
      <c r="F56" s="18">
        <v>1</v>
      </c>
      <c r="G56" s="18">
        <v>1</v>
      </c>
      <c r="H56" s="18">
        <v>0</v>
      </c>
      <c r="I56" s="18">
        <v>0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6</v>
      </c>
    </row>
    <row r="57" spans="1:20" x14ac:dyDescent="0.25">
      <c r="A57" s="15" t="s">
        <v>80</v>
      </c>
      <c r="B57" s="15" t="s">
        <v>23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8">
        <v>1</v>
      </c>
      <c r="R57" s="18">
        <v>0</v>
      </c>
      <c r="S57" s="18">
        <v>0</v>
      </c>
      <c r="T57" s="18">
        <v>2</v>
      </c>
    </row>
    <row r="58" spans="1:20" x14ac:dyDescent="0.25">
      <c r="A58" s="15" t="s">
        <v>81</v>
      </c>
      <c r="B58" s="15" t="s">
        <v>20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</row>
    <row r="59" spans="1:20" x14ac:dyDescent="0.25">
      <c r="A59" s="15" t="s">
        <v>82</v>
      </c>
      <c r="B59" s="15" t="s">
        <v>83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6</v>
      </c>
      <c r="T59" s="18">
        <v>6</v>
      </c>
    </row>
    <row r="60" spans="1:20" x14ac:dyDescent="0.25">
      <c r="A60" s="15" t="s">
        <v>84</v>
      </c>
      <c r="B60" s="15" t="s">
        <v>20</v>
      </c>
      <c r="C60" s="18">
        <v>0</v>
      </c>
      <c r="D60" s="18">
        <v>9</v>
      </c>
      <c r="E60" s="18">
        <v>14</v>
      </c>
      <c r="F60" s="18">
        <v>4</v>
      </c>
      <c r="G60" s="18">
        <v>1</v>
      </c>
      <c r="H60" s="18">
        <v>1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30</v>
      </c>
    </row>
    <row r="61" spans="1:20" x14ac:dyDescent="0.25">
      <c r="A61" s="15" t="s">
        <v>85</v>
      </c>
      <c r="B61" s="15" t="s">
        <v>20</v>
      </c>
      <c r="C61" s="18">
        <v>0</v>
      </c>
      <c r="D61" s="18">
        <v>28</v>
      </c>
      <c r="E61" s="18">
        <v>33</v>
      </c>
      <c r="F61" s="18">
        <v>42</v>
      </c>
      <c r="G61" s="18">
        <v>29</v>
      </c>
      <c r="H61" s="18">
        <v>17</v>
      </c>
      <c r="I61" s="18">
        <v>20</v>
      </c>
      <c r="J61" s="18">
        <v>14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183</v>
      </c>
    </row>
    <row r="62" spans="1:20" x14ac:dyDescent="0.25">
      <c r="A62" s="15" t="s">
        <v>86</v>
      </c>
      <c r="B62" s="15" t="s">
        <v>20</v>
      </c>
      <c r="C62" s="18">
        <v>0</v>
      </c>
      <c r="D62" s="18">
        <v>0</v>
      </c>
      <c r="E62" s="18">
        <v>0</v>
      </c>
      <c r="F62" s="18">
        <v>0</v>
      </c>
      <c r="G62" s="18">
        <v>3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3</v>
      </c>
    </row>
    <row r="63" spans="1:20" x14ac:dyDescent="0.25">
      <c r="A63" s="15" t="s">
        <v>87</v>
      </c>
      <c r="B63" s="15" t="s">
        <v>23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1</v>
      </c>
      <c r="L63" s="18">
        <v>1</v>
      </c>
      <c r="M63" s="18">
        <v>0</v>
      </c>
      <c r="N63" s="18">
        <v>6</v>
      </c>
      <c r="O63" s="18">
        <v>0</v>
      </c>
      <c r="P63" s="18">
        <v>1</v>
      </c>
      <c r="Q63" s="18">
        <v>0</v>
      </c>
      <c r="R63" s="18">
        <v>0</v>
      </c>
      <c r="S63" s="18">
        <v>0</v>
      </c>
      <c r="T63" s="18">
        <v>9</v>
      </c>
    </row>
    <row r="64" spans="1:20" x14ac:dyDescent="0.25">
      <c r="A64" s="15" t="s">
        <v>88</v>
      </c>
      <c r="B64" s="15" t="s">
        <v>20</v>
      </c>
      <c r="C64" s="18">
        <v>0</v>
      </c>
      <c r="D64" s="18">
        <v>2</v>
      </c>
      <c r="E64" s="18">
        <v>0</v>
      </c>
      <c r="F64" s="18">
        <v>0</v>
      </c>
      <c r="G64" s="18">
        <v>0</v>
      </c>
      <c r="H64" s="18">
        <v>0</v>
      </c>
      <c r="I64" s="18">
        <v>1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3</v>
      </c>
    </row>
    <row r="65" spans="1:20" x14ac:dyDescent="0.25">
      <c r="A65" s="15" t="s">
        <v>89</v>
      </c>
      <c r="B65" s="15" t="s">
        <v>20</v>
      </c>
      <c r="C65" s="18">
        <v>0</v>
      </c>
      <c r="D65" s="18">
        <v>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1</v>
      </c>
    </row>
    <row r="66" spans="1:20" x14ac:dyDescent="0.25">
      <c r="A66" s="15" t="s">
        <v>90</v>
      </c>
      <c r="B66" s="15" t="s">
        <v>20</v>
      </c>
      <c r="C66" s="18">
        <v>0</v>
      </c>
      <c r="D66" s="18">
        <v>8</v>
      </c>
      <c r="E66" s="18">
        <v>9</v>
      </c>
      <c r="F66" s="18">
        <v>9</v>
      </c>
      <c r="G66" s="18">
        <v>4</v>
      </c>
      <c r="H66" s="18">
        <v>9</v>
      </c>
      <c r="I66" s="18">
        <v>6</v>
      </c>
      <c r="J66" s="18">
        <v>4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49</v>
      </c>
    </row>
    <row r="67" spans="1:20" x14ac:dyDescent="0.25">
      <c r="A67" s="15" t="s">
        <v>91</v>
      </c>
      <c r="B67" s="15" t="s">
        <v>20</v>
      </c>
      <c r="C67" s="18">
        <v>0</v>
      </c>
      <c r="D67" s="18">
        <v>0</v>
      </c>
      <c r="E67" s="18">
        <v>2</v>
      </c>
      <c r="F67" s="18">
        <v>3</v>
      </c>
      <c r="G67" s="18">
        <v>1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6</v>
      </c>
    </row>
    <row r="68" spans="1:20" x14ac:dyDescent="0.25">
      <c r="A68" s="15" t="s">
        <v>92</v>
      </c>
      <c r="B68" s="15" t="s">
        <v>33</v>
      </c>
      <c r="C68" s="18">
        <v>0</v>
      </c>
      <c r="D68" s="18">
        <v>2</v>
      </c>
      <c r="E68" s="18">
        <v>2</v>
      </c>
      <c r="F68" s="18">
        <v>2</v>
      </c>
      <c r="G68" s="18">
        <v>1</v>
      </c>
      <c r="H68" s="18">
        <v>1</v>
      </c>
      <c r="I68" s="18">
        <v>0</v>
      </c>
      <c r="J68" s="18">
        <v>0</v>
      </c>
      <c r="K68" s="18">
        <v>1</v>
      </c>
      <c r="L68" s="18">
        <v>0</v>
      </c>
      <c r="M68" s="18">
        <v>1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10</v>
      </c>
    </row>
    <row r="69" spans="1:20" x14ac:dyDescent="0.25">
      <c r="A69" s="15" t="s">
        <v>93</v>
      </c>
      <c r="B69" s="15" t="s">
        <v>20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</row>
    <row r="70" spans="1:20" x14ac:dyDescent="0.25">
      <c r="A70" s="15" t="s">
        <v>94</v>
      </c>
      <c r="B70" s="15" t="s">
        <v>33</v>
      </c>
      <c r="C70" s="18">
        <v>0</v>
      </c>
      <c r="D70" s="18">
        <v>14</v>
      </c>
      <c r="E70" s="18">
        <v>15</v>
      </c>
      <c r="F70" s="18">
        <v>15</v>
      </c>
      <c r="G70" s="18">
        <v>21</v>
      </c>
      <c r="H70" s="18">
        <v>7</v>
      </c>
      <c r="I70" s="18">
        <v>13</v>
      </c>
      <c r="J70" s="18">
        <v>5</v>
      </c>
      <c r="K70" s="18">
        <v>9</v>
      </c>
      <c r="L70" s="18">
        <v>3</v>
      </c>
      <c r="M70" s="18">
        <v>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104</v>
      </c>
    </row>
    <row r="71" spans="1:20" x14ac:dyDescent="0.25">
      <c r="A71" s="15" t="s">
        <v>95</v>
      </c>
      <c r="B71" s="15" t="s">
        <v>20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</row>
    <row r="72" spans="1:20" x14ac:dyDescent="0.25">
      <c r="A72" s="15" t="s">
        <v>96</v>
      </c>
      <c r="B72" s="15" t="s">
        <v>20</v>
      </c>
      <c r="C72" s="18">
        <v>0</v>
      </c>
      <c r="D72" s="18">
        <v>0</v>
      </c>
      <c r="E72" s="18">
        <v>1</v>
      </c>
      <c r="F72" s="18">
        <v>1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3</v>
      </c>
    </row>
    <row r="73" spans="1:20" x14ac:dyDescent="0.25">
      <c r="A73" s="15" t="s">
        <v>97</v>
      </c>
      <c r="B73" s="15" t="s">
        <v>20</v>
      </c>
      <c r="C73" s="18">
        <v>0</v>
      </c>
      <c r="D73" s="18">
        <v>0</v>
      </c>
      <c r="E73" s="18">
        <v>3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3</v>
      </c>
    </row>
    <row r="74" spans="1:20" x14ac:dyDescent="0.25">
      <c r="A74" s="15" t="s">
        <v>98</v>
      </c>
      <c r="B74" s="15" t="s">
        <v>23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5</v>
      </c>
      <c r="O74" s="18">
        <v>3</v>
      </c>
      <c r="P74" s="18">
        <v>0</v>
      </c>
      <c r="Q74" s="18">
        <v>0</v>
      </c>
      <c r="R74" s="18">
        <v>0</v>
      </c>
      <c r="S74" s="18">
        <v>0</v>
      </c>
      <c r="T74" s="18">
        <v>8</v>
      </c>
    </row>
    <row r="75" spans="1:20" x14ac:dyDescent="0.25">
      <c r="A75" s="15" t="s">
        <v>99</v>
      </c>
      <c r="B75" s="15" t="s">
        <v>20</v>
      </c>
      <c r="C75" s="18">
        <v>0</v>
      </c>
      <c r="D75" s="18">
        <v>4</v>
      </c>
      <c r="E75" s="18">
        <v>2</v>
      </c>
      <c r="F75" s="18">
        <v>5</v>
      </c>
      <c r="G75" s="18">
        <v>3</v>
      </c>
      <c r="H75" s="18">
        <v>1</v>
      </c>
      <c r="I75" s="18">
        <v>2</v>
      </c>
      <c r="J75" s="18">
        <v>1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18</v>
      </c>
    </row>
    <row r="76" spans="1:20" x14ac:dyDescent="0.25">
      <c r="A76" s="15" t="s">
        <v>100</v>
      </c>
      <c r="B76" s="15" t="s">
        <v>20</v>
      </c>
      <c r="C76" s="18">
        <v>0</v>
      </c>
      <c r="D76" s="18">
        <v>40</v>
      </c>
      <c r="E76" s="18">
        <v>56</v>
      </c>
      <c r="F76" s="18">
        <v>41</v>
      </c>
      <c r="G76" s="18">
        <v>41</v>
      </c>
      <c r="H76" s="18">
        <v>21</v>
      </c>
      <c r="I76" s="18">
        <v>22</v>
      </c>
      <c r="J76" s="18">
        <v>9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230</v>
      </c>
    </row>
    <row r="77" spans="1:20" x14ac:dyDescent="0.25">
      <c r="A77" s="15" t="s">
        <v>101</v>
      </c>
      <c r="B77" s="15" t="s">
        <v>20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</row>
    <row r="78" spans="1:20" x14ac:dyDescent="0.25">
      <c r="A78" s="15" t="s">
        <v>102</v>
      </c>
      <c r="B78" s="15" t="s">
        <v>33</v>
      </c>
      <c r="C78" s="18">
        <v>0</v>
      </c>
      <c r="D78" s="18">
        <v>34</v>
      </c>
      <c r="E78" s="18">
        <v>28</v>
      </c>
      <c r="F78" s="18">
        <v>29</v>
      </c>
      <c r="G78" s="18">
        <v>14</v>
      </c>
      <c r="H78" s="18">
        <v>19</v>
      </c>
      <c r="I78" s="18">
        <v>5</v>
      </c>
      <c r="J78" s="18">
        <v>1</v>
      </c>
      <c r="K78" s="18">
        <v>17</v>
      </c>
      <c r="L78" s="18">
        <v>17</v>
      </c>
      <c r="M78" s="18">
        <v>17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181</v>
      </c>
    </row>
    <row r="79" spans="1:20" x14ac:dyDescent="0.25">
      <c r="A79" s="15" t="s">
        <v>103</v>
      </c>
      <c r="B79" s="15" t="s">
        <v>23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77</v>
      </c>
      <c r="O79" s="18">
        <v>13</v>
      </c>
      <c r="P79" s="18">
        <v>10</v>
      </c>
      <c r="Q79" s="18">
        <v>19</v>
      </c>
      <c r="R79" s="18">
        <v>0</v>
      </c>
      <c r="S79" s="18">
        <v>4</v>
      </c>
      <c r="T79" s="18">
        <v>123</v>
      </c>
    </row>
    <row r="80" spans="1:20" x14ac:dyDescent="0.25">
      <c r="A80" s="15" t="s">
        <v>104</v>
      </c>
      <c r="B80" s="15" t="s">
        <v>26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42</v>
      </c>
      <c r="S80" s="18">
        <v>0</v>
      </c>
      <c r="T80" s="18">
        <v>42</v>
      </c>
    </row>
    <row r="81" spans="1:20" x14ac:dyDescent="0.25">
      <c r="A81" s="15" t="s">
        <v>105</v>
      </c>
      <c r="B81" s="15" t="s">
        <v>20</v>
      </c>
      <c r="C81" s="18">
        <v>0</v>
      </c>
      <c r="D81" s="18">
        <v>5</v>
      </c>
      <c r="E81" s="18">
        <v>5</v>
      </c>
      <c r="F81" s="18">
        <v>4</v>
      </c>
      <c r="G81" s="18">
        <v>2</v>
      </c>
      <c r="H81" s="18">
        <v>2</v>
      </c>
      <c r="I81" s="18">
        <v>3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21</v>
      </c>
    </row>
    <row r="82" spans="1:20" x14ac:dyDescent="0.25">
      <c r="A82" s="15" t="s">
        <v>106</v>
      </c>
      <c r="B82" s="15" t="s">
        <v>20</v>
      </c>
      <c r="C82" s="18">
        <v>0</v>
      </c>
      <c r="D82" s="18">
        <v>1</v>
      </c>
      <c r="E82" s="18">
        <v>0</v>
      </c>
      <c r="F82" s="18">
        <v>0</v>
      </c>
      <c r="G82" s="18">
        <v>1</v>
      </c>
      <c r="H82" s="18">
        <v>1</v>
      </c>
      <c r="I82" s="18">
        <v>1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4</v>
      </c>
    </row>
    <row r="83" spans="1:20" x14ac:dyDescent="0.25">
      <c r="A83" s="15" t="s">
        <v>136</v>
      </c>
      <c r="B83" s="15" t="s">
        <v>23</v>
      </c>
      <c r="C83" s="18">
        <v>0</v>
      </c>
      <c r="D83" s="18">
        <v>0</v>
      </c>
      <c r="E83" s="18">
        <v>7</v>
      </c>
      <c r="F83" s="18">
        <v>1</v>
      </c>
      <c r="G83" s="18">
        <v>3</v>
      </c>
      <c r="H83" s="18">
        <v>1</v>
      </c>
      <c r="I83" s="18">
        <v>2</v>
      </c>
      <c r="J83" s="18">
        <v>3</v>
      </c>
      <c r="K83" s="18">
        <v>0</v>
      </c>
      <c r="L83" s="18">
        <v>6</v>
      </c>
      <c r="M83" s="18">
        <v>6</v>
      </c>
      <c r="N83" s="18">
        <v>5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34</v>
      </c>
    </row>
    <row r="84" spans="1:20" x14ac:dyDescent="0.25">
      <c r="A84" s="15" t="s">
        <v>108</v>
      </c>
      <c r="B84" s="15" t="s">
        <v>20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</row>
    <row r="85" spans="1:20" x14ac:dyDescent="0.25">
      <c r="A85" s="15" t="s">
        <v>109</v>
      </c>
      <c r="B85" s="15" t="s">
        <v>20</v>
      </c>
      <c r="C85" s="18">
        <v>0</v>
      </c>
      <c r="D85" s="18">
        <v>22</v>
      </c>
      <c r="E85" s="18">
        <v>15</v>
      </c>
      <c r="F85" s="18">
        <v>18</v>
      </c>
      <c r="G85" s="18">
        <v>19</v>
      </c>
      <c r="H85" s="18">
        <v>16</v>
      </c>
      <c r="I85" s="18">
        <v>10</v>
      </c>
      <c r="J85" s="18">
        <v>10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110</v>
      </c>
    </row>
    <row r="86" spans="1:20" x14ac:dyDescent="0.25">
      <c r="A86" s="15" t="s">
        <v>110</v>
      </c>
      <c r="B86" s="15" t="s">
        <v>83</v>
      </c>
      <c r="C86" s="18">
        <v>0</v>
      </c>
      <c r="D86" s="18">
        <v>0</v>
      </c>
      <c r="E86" s="18">
        <v>0</v>
      </c>
      <c r="F86" s="18">
        <v>0</v>
      </c>
      <c r="G86" s="18">
        <v>2</v>
      </c>
      <c r="H86" s="18">
        <v>0</v>
      </c>
      <c r="I86" s="18">
        <v>0</v>
      </c>
      <c r="J86" s="18">
        <v>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4</v>
      </c>
      <c r="T86" s="18">
        <v>7</v>
      </c>
    </row>
    <row r="87" spans="1:20" x14ac:dyDescent="0.25">
      <c r="A87" s="15" t="s">
        <v>111</v>
      </c>
      <c r="B87" s="15" t="s">
        <v>20</v>
      </c>
      <c r="C87" s="18">
        <v>0</v>
      </c>
      <c r="D87" s="18">
        <v>0</v>
      </c>
      <c r="E87" s="18">
        <v>5</v>
      </c>
      <c r="F87" s="18">
        <v>1</v>
      </c>
      <c r="G87" s="18">
        <v>5</v>
      </c>
      <c r="H87" s="18">
        <v>4</v>
      </c>
      <c r="I87" s="18">
        <v>0</v>
      </c>
      <c r="J87" s="18">
        <v>1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16</v>
      </c>
    </row>
    <row r="88" spans="1:20" x14ac:dyDescent="0.25">
      <c r="A88" s="15" t="s">
        <v>112</v>
      </c>
      <c r="B88" s="15" t="s">
        <v>20</v>
      </c>
      <c r="C88" s="18">
        <v>0</v>
      </c>
      <c r="D88" s="18">
        <v>0</v>
      </c>
      <c r="E88" s="18">
        <v>1</v>
      </c>
      <c r="F88" s="18">
        <v>1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2</v>
      </c>
    </row>
    <row r="89" spans="1:20" x14ac:dyDescent="0.25">
      <c r="A89" s="15" t="s">
        <v>113</v>
      </c>
      <c r="B89" s="15" t="s">
        <v>20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</row>
    <row r="90" spans="1:20" x14ac:dyDescent="0.25">
      <c r="A90" s="15" t="s">
        <v>114</v>
      </c>
      <c r="B90" s="15" t="s">
        <v>48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1</v>
      </c>
      <c r="M90" s="18">
        <v>2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3</v>
      </c>
    </row>
    <row r="91" spans="1:20" x14ac:dyDescent="0.25">
      <c r="A91" s="15" t="s">
        <v>115</v>
      </c>
      <c r="B91" s="15" t="s">
        <v>20</v>
      </c>
      <c r="C91" s="18">
        <v>0</v>
      </c>
      <c r="D91" s="18">
        <v>1</v>
      </c>
      <c r="E91" s="18">
        <v>0</v>
      </c>
      <c r="F91" s="18">
        <v>1</v>
      </c>
      <c r="G91" s="18">
        <v>1</v>
      </c>
      <c r="H91" s="18">
        <v>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4</v>
      </c>
    </row>
    <row r="92" spans="1:20" x14ac:dyDescent="0.25">
      <c r="A92" s="15" t="s">
        <v>116</v>
      </c>
      <c r="B92" s="15" t="s">
        <v>20</v>
      </c>
      <c r="C92" s="18">
        <v>0</v>
      </c>
      <c r="D92" s="18">
        <v>7</v>
      </c>
      <c r="E92" s="18">
        <v>18</v>
      </c>
      <c r="F92" s="18">
        <v>19</v>
      </c>
      <c r="G92" s="18">
        <v>11</v>
      </c>
      <c r="H92" s="18">
        <v>7</v>
      </c>
      <c r="I92" s="18">
        <v>7</v>
      </c>
      <c r="J92" s="18">
        <v>7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76</v>
      </c>
    </row>
    <row r="93" spans="1:20" x14ac:dyDescent="0.25">
      <c r="A93" s="15" t="s">
        <v>117</v>
      </c>
      <c r="B93" s="15" t="s">
        <v>48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1</v>
      </c>
      <c r="L93" s="18">
        <v>1</v>
      </c>
      <c r="M93" s="18">
        <v>1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3</v>
      </c>
    </row>
    <row r="94" spans="1:20" x14ac:dyDescent="0.25">
      <c r="A94" s="15" t="s">
        <v>118</v>
      </c>
      <c r="B94" s="15" t="s">
        <v>33</v>
      </c>
      <c r="C94" s="18">
        <v>0</v>
      </c>
      <c r="D94" s="18">
        <v>5</v>
      </c>
      <c r="E94" s="18">
        <v>16</v>
      </c>
      <c r="F94" s="18">
        <v>6</v>
      </c>
      <c r="G94" s="18">
        <v>11</v>
      </c>
      <c r="H94" s="18">
        <v>6</v>
      </c>
      <c r="I94" s="18">
        <v>9</v>
      </c>
      <c r="J94" s="18">
        <v>1</v>
      </c>
      <c r="K94" s="18">
        <v>7</v>
      </c>
      <c r="L94" s="18">
        <v>4</v>
      </c>
      <c r="M94" s="18">
        <v>2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67</v>
      </c>
    </row>
    <row r="95" spans="1:20" x14ac:dyDescent="0.25">
      <c r="A95" s="15" t="s">
        <v>119</v>
      </c>
      <c r="B95" s="15" t="s">
        <v>20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</row>
    <row r="96" spans="1:20" x14ac:dyDescent="0.25">
      <c r="A96" s="15" t="s">
        <v>120</v>
      </c>
      <c r="B96" s="15" t="s">
        <v>20</v>
      </c>
      <c r="C96" s="18">
        <v>0</v>
      </c>
      <c r="D96" s="18">
        <v>28</v>
      </c>
      <c r="E96" s="18">
        <v>28</v>
      </c>
      <c r="F96" s="18">
        <v>26</v>
      </c>
      <c r="G96" s="18">
        <v>16</v>
      </c>
      <c r="H96" s="18">
        <v>17</v>
      </c>
      <c r="I96" s="18">
        <v>9</v>
      </c>
      <c r="J96" s="18">
        <v>6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130</v>
      </c>
    </row>
    <row r="97" spans="1:20" x14ac:dyDescent="0.25">
      <c r="A97" s="15" t="s">
        <v>121</v>
      </c>
      <c r="B97" s="15" t="s">
        <v>33</v>
      </c>
      <c r="C97" s="18">
        <v>0</v>
      </c>
      <c r="D97" s="18">
        <v>28</v>
      </c>
      <c r="E97" s="18">
        <v>35</v>
      </c>
      <c r="F97" s="18">
        <v>29</v>
      </c>
      <c r="G97" s="18">
        <v>21</v>
      </c>
      <c r="H97" s="18">
        <v>17</v>
      </c>
      <c r="I97" s="18">
        <v>13</v>
      </c>
      <c r="J97" s="18">
        <v>7</v>
      </c>
      <c r="K97" s="18">
        <v>6</v>
      </c>
      <c r="L97" s="18">
        <v>13</v>
      </c>
      <c r="M97" s="18">
        <v>13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182</v>
      </c>
    </row>
    <row r="98" spans="1:20" x14ac:dyDescent="0.25">
      <c r="A98" s="15" t="s">
        <v>122</v>
      </c>
      <c r="B98" s="15" t="s">
        <v>20</v>
      </c>
      <c r="C98" s="18">
        <v>0</v>
      </c>
      <c r="D98" s="18">
        <v>30</v>
      </c>
      <c r="E98" s="18">
        <v>48</v>
      </c>
      <c r="F98" s="18">
        <v>46</v>
      </c>
      <c r="G98" s="18">
        <v>30</v>
      </c>
      <c r="H98" s="18">
        <v>16</v>
      </c>
      <c r="I98" s="18">
        <v>6</v>
      </c>
      <c r="J98" s="18">
        <v>10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186</v>
      </c>
    </row>
    <row r="99" spans="1:20" x14ac:dyDescent="0.25">
      <c r="A99" s="15" t="s">
        <v>123</v>
      </c>
      <c r="B99" s="15" t="s">
        <v>20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1</v>
      </c>
      <c r="J99" s="18">
        <v>2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3</v>
      </c>
    </row>
    <row r="100" spans="1:20" x14ac:dyDescent="0.25">
      <c r="A100" s="15" t="s">
        <v>124</v>
      </c>
      <c r="B100" s="15" t="s">
        <v>20</v>
      </c>
      <c r="C100" s="18">
        <v>0</v>
      </c>
      <c r="D100" s="18">
        <v>2</v>
      </c>
      <c r="E100" s="18">
        <v>2</v>
      </c>
      <c r="F100" s="18">
        <v>0</v>
      </c>
      <c r="G100" s="18">
        <v>0</v>
      </c>
      <c r="H100" s="18">
        <v>1</v>
      </c>
      <c r="I100" s="18">
        <v>1</v>
      </c>
      <c r="J100" s="18">
        <v>1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7</v>
      </c>
    </row>
    <row r="101" spans="1:20" x14ac:dyDescent="0.25">
      <c r="A101" s="15" t="s">
        <v>125</v>
      </c>
      <c r="B101" s="15" t="s">
        <v>33</v>
      </c>
      <c r="C101" s="18">
        <v>0</v>
      </c>
      <c r="D101" s="18">
        <v>5</v>
      </c>
      <c r="E101" s="18">
        <v>0</v>
      </c>
      <c r="F101" s="18">
        <v>1</v>
      </c>
      <c r="G101" s="18">
        <v>2</v>
      </c>
      <c r="H101" s="18">
        <v>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10</v>
      </c>
    </row>
    <row r="102" spans="1:20" x14ac:dyDescent="0.25">
      <c r="A102" s="15" t="s">
        <v>126</v>
      </c>
      <c r="B102" s="15" t="s">
        <v>23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1</v>
      </c>
      <c r="O102" s="18">
        <v>1</v>
      </c>
      <c r="P102" s="18">
        <v>0</v>
      </c>
      <c r="Q102" s="18">
        <v>5</v>
      </c>
      <c r="R102" s="18">
        <v>0</v>
      </c>
      <c r="S102" s="18">
        <v>0</v>
      </c>
      <c r="T102" s="18">
        <v>7</v>
      </c>
    </row>
    <row r="103" spans="1:20" x14ac:dyDescent="0.25">
      <c r="A103" s="15" t="s">
        <v>127</v>
      </c>
      <c r="B103" s="15" t="s">
        <v>20</v>
      </c>
      <c r="C103" s="18">
        <v>0</v>
      </c>
      <c r="D103" s="18">
        <v>0</v>
      </c>
      <c r="E103" s="18">
        <v>0</v>
      </c>
      <c r="F103" s="18">
        <v>2</v>
      </c>
      <c r="G103" s="18">
        <v>0</v>
      </c>
      <c r="H103" s="18">
        <v>1</v>
      </c>
      <c r="I103" s="18">
        <v>0</v>
      </c>
      <c r="J103" s="18">
        <v>1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4</v>
      </c>
    </row>
    <row r="104" spans="1:20" x14ac:dyDescent="0.25">
      <c r="A104" s="15" t="s">
        <v>128</v>
      </c>
      <c r="B104" s="15" t="s">
        <v>33</v>
      </c>
      <c r="C104" s="18">
        <v>0</v>
      </c>
      <c r="D104" s="18">
        <v>2</v>
      </c>
      <c r="E104" s="18">
        <v>2</v>
      </c>
      <c r="F104" s="18">
        <v>4</v>
      </c>
      <c r="G104" s="18">
        <v>3</v>
      </c>
      <c r="H104" s="18">
        <v>4</v>
      </c>
      <c r="I104" s="18">
        <v>2</v>
      </c>
      <c r="J104" s="18">
        <v>0</v>
      </c>
      <c r="K104" s="18">
        <v>4</v>
      </c>
      <c r="L104" s="18">
        <v>0</v>
      </c>
      <c r="M104" s="18">
        <v>5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26</v>
      </c>
    </row>
    <row r="105" spans="1:20" x14ac:dyDescent="0.25">
      <c r="A105" s="15" t="s">
        <v>129</v>
      </c>
      <c r="B105" s="15" t="s">
        <v>33</v>
      </c>
      <c r="C105" s="18">
        <v>0</v>
      </c>
      <c r="D105" s="18">
        <v>0</v>
      </c>
      <c r="E105" s="18">
        <v>4</v>
      </c>
      <c r="F105" s="18">
        <v>2</v>
      </c>
      <c r="G105" s="18">
        <v>0</v>
      </c>
      <c r="H105" s="18">
        <v>0</v>
      </c>
      <c r="I105" s="18">
        <v>1</v>
      </c>
      <c r="J105" s="18">
        <v>1</v>
      </c>
      <c r="K105" s="18">
        <v>0</v>
      </c>
      <c r="L105" s="18">
        <v>0</v>
      </c>
      <c r="M105" s="18">
        <v>1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9</v>
      </c>
    </row>
    <row r="106" spans="1:20" x14ac:dyDescent="0.25">
      <c r="A106" s="15" t="s">
        <v>130</v>
      </c>
      <c r="B106" s="15" t="s">
        <v>33</v>
      </c>
      <c r="C106" s="18">
        <v>0</v>
      </c>
      <c r="D106" s="18">
        <v>7</v>
      </c>
      <c r="E106" s="18">
        <v>4</v>
      </c>
      <c r="F106" s="18">
        <v>4</v>
      </c>
      <c r="G106" s="18">
        <v>8</v>
      </c>
      <c r="H106" s="18">
        <v>4</v>
      </c>
      <c r="I106" s="18">
        <v>2</v>
      </c>
      <c r="J106" s="18">
        <v>0</v>
      </c>
      <c r="K106" s="18">
        <v>3</v>
      </c>
      <c r="L106" s="18">
        <v>2</v>
      </c>
      <c r="M106" s="18">
        <v>9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43</v>
      </c>
    </row>
    <row r="107" spans="1:20" x14ac:dyDescent="0.25">
      <c r="A107" s="15" t="s">
        <v>131</v>
      </c>
      <c r="B107" s="15" t="s">
        <v>23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76</v>
      </c>
      <c r="O107" s="18">
        <v>23</v>
      </c>
      <c r="P107" s="18">
        <v>17</v>
      </c>
      <c r="Q107" s="18">
        <v>15</v>
      </c>
      <c r="R107" s="18">
        <v>0</v>
      </c>
      <c r="S107" s="18">
        <v>4</v>
      </c>
      <c r="T107" s="18">
        <v>135</v>
      </c>
    </row>
    <row r="108" spans="1:20" x14ac:dyDescent="0.25">
      <c r="A108" s="15" t="s">
        <v>132</v>
      </c>
      <c r="B108" s="15" t="s">
        <v>20</v>
      </c>
      <c r="C108" s="18">
        <v>0</v>
      </c>
      <c r="D108" s="18">
        <v>1</v>
      </c>
      <c r="E108" s="18">
        <v>2</v>
      </c>
      <c r="F108" s="18">
        <v>2</v>
      </c>
      <c r="G108" s="18">
        <v>1</v>
      </c>
      <c r="H108" s="18">
        <v>2</v>
      </c>
      <c r="I108" s="18">
        <v>2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10</v>
      </c>
    </row>
    <row r="109" spans="1:20" x14ac:dyDescent="0.25">
      <c r="A109" s="15" t="s">
        <v>133</v>
      </c>
      <c r="B109" s="15" t="s">
        <v>23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2</v>
      </c>
      <c r="O109" s="18">
        <v>3</v>
      </c>
      <c r="P109" s="18">
        <v>0</v>
      </c>
      <c r="Q109" s="18">
        <v>0</v>
      </c>
      <c r="R109" s="18">
        <v>0</v>
      </c>
      <c r="S109" s="18">
        <v>0</v>
      </c>
      <c r="T109" s="18">
        <v>5</v>
      </c>
    </row>
    <row r="110" spans="1:20" x14ac:dyDescent="0.25">
      <c r="A110" s="15" t="s">
        <v>134</v>
      </c>
      <c r="B110" s="15" t="s">
        <v>43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2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2</v>
      </c>
    </row>
    <row r="111" spans="1:20" x14ac:dyDescent="0.25">
      <c r="A111" s="19"/>
      <c r="B111" s="19"/>
      <c r="C111" s="20">
        <f t="shared" ref="C111:S111" si="0">SUM(C2:C110)</f>
        <v>0</v>
      </c>
      <c r="D111" s="20">
        <f t="shared" si="0"/>
        <v>541</v>
      </c>
      <c r="E111" s="20">
        <f t="shared" si="0"/>
        <v>653</v>
      </c>
      <c r="F111" s="20">
        <f t="shared" si="0"/>
        <v>577</v>
      </c>
      <c r="G111" s="20">
        <f t="shared" si="0"/>
        <v>491</v>
      </c>
      <c r="H111" s="20">
        <f t="shared" si="0"/>
        <v>382</v>
      </c>
      <c r="I111" s="20">
        <f t="shared" si="0"/>
        <v>280</v>
      </c>
      <c r="J111" s="20">
        <f t="shared" si="0"/>
        <v>201</v>
      </c>
      <c r="K111" s="20">
        <f t="shared" si="0"/>
        <v>146</v>
      </c>
      <c r="L111" s="20">
        <f t="shared" si="0"/>
        <v>153</v>
      </c>
      <c r="M111" s="20">
        <f t="shared" si="0"/>
        <v>179</v>
      </c>
      <c r="N111" s="20">
        <f t="shared" si="0"/>
        <v>445</v>
      </c>
      <c r="O111" s="20">
        <f t="shared" si="0"/>
        <v>155</v>
      </c>
      <c r="P111" s="20">
        <f t="shared" si="0"/>
        <v>115</v>
      </c>
      <c r="Q111" s="20">
        <f t="shared" si="0"/>
        <v>101</v>
      </c>
      <c r="R111" s="20">
        <f t="shared" si="0"/>
        <v>42</v>
      </c>
      <c r="S111" s="20">
        <f t="shared" si="0"/>
        <v>28</v>
      </c>
      <c r="T111" s="20">
        <f>SUM(T2:T110)</f>
        <v>4489</v>
      </c>
    </row>
  </sheetData>
  <sortState ref="A2:T110">
    <sortCondition ref="A2:A110"/>
  </sortState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FY14</vt:lpstr>
      <vt:lpstr>FY14 Proj Enrollment by School</vt:lpstr>
      <vt:lpstr>FY14 Sped Enrollment by School</vt:lpstr>
      <vt:lpstr>FY14 ELL Enrollment by School</vt:lpstr>
      <vt:lpstr>FY14ELLStaffing</vt:lpstr>
    </vt:vector>
  </TitlesOfParts>
  <Company>DC Public Schools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FY14 School Budget Allocation Public Release</dc:title>
  <dc:creator>Christopher Rinkus</dc:creator>
  <dc:description>For use by the general public</dc:description>
  <cp:lastModifiedBy>Wadlington, Erika (Council)</cp:lastModifiedBy>
  <cp:lastPrinted>2013-04-12T15:44:38Z</cp:lastPrinted>
  <dcterms:created xsi:type="dcterms:W3CDTF">2013-03-28T18:23:27Z</dcterms:created>
  <dcterms:modified xsi:type="dcterms:W3CDTF">2013-04-15T12:47:39Z</dcterms:modified>
</cp:coreProperties>
</file>