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udget\FY 2024 Budget Formulation\CR0 - DLCP\Budget Hearing Questions\Council Budget Office Questions - DLCP\"/>
    </mc:Choice>
  </mc:AlternateContent>
  <xr:revisionPtr revIDLastSave="0" documentId="8_{F8B7C597-B1CB-4853-B97D-29DCC32B5D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SG 41 (DIFS Account 713200C)" sheetId="1" r:id="rId1"/>
    <sheet name="CSG 50 (DIFS Account 714100C)" sheetId="6" r:id="rId2"/>
    <sheet name="Other CSGs (Other DIFS Accts)" sheetId="7" r:id="rId3"/>
    <sheet name="Agency Wide Roll-Up" sheetId="8" r:id="rId4"/>
    <sheet name="Dropdown Options" sheetId="4" state="hidden" r:id="rId5"/>
  </sheets>
  <definedNames>
    <definedName name="_xlnm._FilterDatabase" localSheetId="0" hidden="1">'CSG 41 (DIFS Account 713200C)'!$A$3:$W$36</definedName>
    <definedName name="_xlnm.Print_Area" localSheetId="0">'CSG 41 (DIFS Account 713200C)'!$B$1:$W$35</definedName>
    <definedName name="_xlnm.Print_Area" localSheetId="1">'CSG 50 (DIFS Account 714100C)'!$B$1:$V$33</definedName>
    <definedName name="_xlnm.Print_Area" localSheetId="2">'Other CSGs (Other DIFS Accts)'!$B$1:$Y$37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7" l="1"/>
  <c r="K26" i="7"/>
  <c r="C10" i="8" l="1"/>
  <c r="L36" i="7" l="1"/>
  <c r="K36" i="7"/>
  <c r="L8" i="7"/>
  <c r="K8" i="7"/>
  <c r="L6" i="7"/>
  <c r="K6" i="7"/>
  <c r="L38" i="7" l="1"/>
  <c r="K38" i="7"/>
  <c r="L36" i="1" l="1"/>
  <c r="K36" i="1"/>
  <c r="J34" i="6"/>
  <c r="K34" i="6"/>
</calcChain>
</file>

<file path=xl/sharedStrings.xml><?xml version="1.0" encoding="utf-8"?>
<sst xmlns="http://schemas.openxmlformats.org/spreadsheetml/2006/main" count="1104" uniqueCount="290">
  <si>
    <t>Attachment I - Contracts &amp; Grants</t>
  </si>
  <si>
    <t>Contract / Procurement vs Grant</t>
  </si>
  <si>
    <t>Contract Number / Grant Number</t>
  </si>
  <si>
    <t>Contract / Grant Purpose - Description of Services</t>
  </si>
  <si>
    <t>Competitive or Sole Source</t>
  </si>
  <si>
    <t>Contract Type (N/A for Grants)</t>
  </si>
  <si>
    <t>Original Contract / Grant Amount</t>
  </si>
  <si>
    <t>Contract / Grant Term Begin Date</t>
  </si>
  <si>
    <t>Contract / Grant Term End Date</t>
  </si>
  <si>
    <t>Contract / Grant Status</t>
  </si>
  <si>
    <t>Notes</t>
  </si>
  <si>
    <t>Total</t>
  </si>
  <si>
    <t>Vendor / Grantee Name</t>
  </si>
  <si>
    <t>Term</t>
  </si>
  <si>
    <t>Fund</t>
  </si>
  <si>
    <t>Contracts</t>
  </si>
  <si>
    <t>Contract Solicitation Method</t>
  </si>
  <si>
    <t>Contract vs Grant</t>
  </si>
  <si>
    <t>Status</t>
  </si>
  <si>
    <t>Base Year</t>
  </si>
  <si>
    <t>Local</t>
  </si>
  <si>
    <t>Cost Plus Incentive Fee</t>
  </si>
  <si>
    <t>Competitive</t>
  </si>
  <si>
    <t>Contract/Procurement</t>
  </si>
  <si>
    <t>Ongoing</t>
  </si>
  <si>
    <t>Option Year 1</t>
  </si>
  <si>
    <t>Federal</t>
  </si>
  <si>
    <t>Cost Plus Fixed Dee</t>
  </si>
  <si>
    <t>Non-Competitive/Sole Source</t>
  </si>
  <si>
    <t>Grant</t>
  </si>
  <si>
    <t>Suspended</t>
  </si>
  <si>
    <t>Option Year 2</t>
  </si>
  <si>
    <t>Private</t>
  </si>
  <si>
    <t>Cost Plus Award Fee</t>
  </si>
  <si>
    <t>TBD</t>
  </si>
  <si>
    <t>Reduced</t>
  </si>
  <si>
    <t>Option Year 3</t>
  </si>
  <si>
    <t>Special Purpose Revenue (O-Type)</t>
  </si>
  <si>
    <t>Cost Reimbursement</t>
  </si>
  <si>
    <t>Cancelled</t>
  </si>
  <si>
    <t>Option Year 4</t>
  </si>
  <si>
    <t>Several (Include fund types in Notes)</t>
  </si>
  <si>
    <t>Cost Sharing</t>
  </si>
  <si>
    <t>Not Applicable</t>
  </si>
  <si>
    <t>Definite Quantity</t>
  </si>
  <si>
    <t>Firm Fixed Price</t>
  </si>
  <si>
    <t>Fixed Price Incentive</t>
  </si>
  <si>
    <t>Fixed Price with Economic Price Adjustment</t>
  </si>
  <si>
    <t>Incentive</t>
  </si>
  <si>
    <t>Indefinite Quantity</t>
  </si>
  <si>
    <t>Indefinite Delivery Indefinite Quantity</t>
  </si>
  <si>
    <t>Labor Hour</t>
  </si>
  <si>
    <t>Letter Contract</t>
  </si>
  <si>
    <t>Prospective Price Redetermination</t>
  </si>
  <si>
    <t>Requirements</t>
  </si>
  <si>
    <t>Time and Materials</t>
  </si>
  <si>
    <t>NOGA</t>
  </si>
  <si>
    <t>CM at Risk</t>
  </si>
  <si>
    <t>Human Care Agreement</t>
  </si>
  <si>
    <t>Blanket Purchase Agreement</t>
  </si>
  <si>
    <t>Cooperative Agreement</t>
  </si>
  <si>
    <t>Single Quote</t>
  </si>
  <si>
    <t>Contract / Procurement</t>
  </si>
  <si>
    <t>Vendor Name</t>
  </si>
  <si>
    <t>Contract Number</t>
  </si>
  <si>
    <t>Contract Purpose - Description of Services</t>
  </si>
  <si>
    <t>Contract Type</t>
  </si>
  <si>
    <t>Original Contract</t>
  </si>
  <si>
    <t>Contract Term Begin Date</t>
  </si>
  <si>
    <t>Contract Term End Date</t>
  </si>
  <si>
    <t>Contract Status</t>
  </si>
  <si>
    <r>
      <t xml:space="preserve">Funding Source </t>
    </r>
    <r>
      <rPr>
        <b/>
        <sz val="9"/>
        <rFont val="Arial"/>
        <family val="2"/>
      </rPr>
      <t>(local, federal, private, special revenue, specify if ARPA)</t>
    </r>
  </si>
  <si>
    <t>ARPA Local Revenue Replacement</t>
  </si>
  <si>
    <t>ARPA State</t>
  </si>
  <si>
    <t>ARPA County</t>
  </si>
  <si>
    <t>ARPA Municipal</t>
  </si>
  <si>
    <t>Grantee Name</t>
  </si>
  <si>
    <t>Grant Number</t>
  </si>
  <si>
    <t>Grant Purpose - Description of Services</t>
  </si>
  <si>
    <t>Original Grant Amount</t>
  </si>
  <si>
    <t>Grant Term Begin Date</t>
  </si>
  <si>
    <t>Grant Term End Date</t>
  </si>
  <si>
    <t>Grant Status</t>
  </si>
  <si>
    <t>Contracts (CSG 41/DIFS Account 713200C)</t>
  </si>
  <si>
    <t>SOAR Fund Detail</t>
  </si>
  <si>
    <t>SOAR Funding Program</t>
  </si>
  <si>
    <t>SOAR Funding Activity</t>
  </si>
  <si>
    <t>SOAR Funding Service (if applicable)</t>
  </si>
  <si>
    <t>DIFS Fund</t>
  </si>
  <si>
    <t>DIFS Funding Program</t>
  </si>
  <si>
    <t>DIFS Funding Cost Center</t>
  </si>
  <si>
    <t>Contract Period (FY24)</t>
  </si>
  <si>
    <t xml:space="preserve">Contract Period Total Amount (FY24) </t>
  </si>
  <si>
    <t>FY24 Funding Amount</t>
  </si>
  <si>
    <t xml:space="preserve"> Grant Period (FY24)</t>
  </si>
  <si>
    <t xml:space="preserve">Grant Period Total Amount (FY24) </t>
  </si>
  <si>
    <t>Subsidies and Transfers (CSG 50/DIFS Account 714100C)</t>
  </si>
  <si>
    <t>SOAR Attributes</t>
  </si>
  <si>
    <t>DIFS Attributes</t>
  </si>
  <si>
    <t>SOAR Funding CSG</t>
  </si>
  <si>
    <t>DIFS Funding Account</t>
  </si>
  <si>
    <t>Contracts (All Other CSGs/All Other DIFS Accounts)</t>
  </si>
  <si>
    <t>Contract / Grant Period (FY24)</t>
  </si>
  <si>
    <t xml:space="preserve">Contract / Grant Period Total Amount (FY24) </t>
  </si>
  <si>
    <t>DIFS Project</t>
  </si>
  <si>
    <t>SP Plus Parking</t>
  </si>
  <si>
    <t>CW74828</t>
  </si>
  <si>
    <t>CAI</t>
  </si>
  <si>
    <t>CW95481</t>
  </si>
  <si>
    <t>Column IT</t>
  </si>
  <si>
    <t>CW77876</t>
  </si>
  <si>
    <t>Document Systems Inc</t>
  </si>
  <si>
    <t>CW92388</t>
  </si>
  <si>
    <t>Public Performance Management</t>
  </si>
  <si>
    <t>CW97459</t>
  </si>
  <si>
    <t>N/A</t>
  </si>
  <si>
    <t>Bayne, LLC dba Hales Creative Solutions, LLC</t>
  </si>
  <si>
    <t>CW74562</t>
  </si>
  <si>
    <t>Accela</t>
  </si>
  <si>
    <t>CW97646</t>
  </si>
  <si>
    <t>Accela Software Maintenance</t>
  </si>
  <si>
    <t>CDWG</t>
  </si>
  <si>
    <t>CW76042</t>
  </si>
  <si>
    <t>Limbic Systems, Inc.</t>
  </si>
  <si>
    <t>CW76289</t>
  </si>
  <si>
    <t>Business Portal support</t>
  </si>
  <si>
    <t>Razavi</t>
  </si>
  <si>
    <t>Accela Technical Support</t>
  </si>
  <si>
    <t>The Triage Group</t>
  </si>
  <si>
    <t>BID Trash Collections</t>
  </si>
  <si>
    <t>Walton &amp; Green</t>
  </si>
  <si>
    <t>CW66770</t>
  </si>
  <si>
    <t>Office of Finance and Treasury</t>
  </si>
  <si>
    <t>MOU with OFT - Merchant Services</t>
  </si>
  <si>
    <t>MOU with OFT - Cashier Services</t>
  </si>
  <si>
    <t>MOU with OFT - Armored Car Services</t>
  </si>
  <si>
    <t>LS Caldwell</t>
  </si>
  <si>
    <t>Professional Licensing Customer Service contractors</t>
  </si>
  <si>
    <t>1000 / Administrative Services</t>
  </si>
  <si>
    <t>1030 / Property Management</t>
  </si>
  <si>
    <t>1010001 - Local Fund</t>
  </si>
  <si>
    <t>100109 - Facilities Operations, Maintenance and Repair</t>
  </si>
  <si>
    <t>30067 - Agency Management Administration - CR0</t>
  </si>
  <si>
    <t>1040 / Information Technology</t>
  </si>
  <si>
    <t>100071 - Information Technology Services - General</t>
  </si>
  <si>
    <t>1060 / Legal</t>
  </si>
  <si>
    <t>1060272 - Basic Business License Fund</t>
  </si>
  <si>
    <t>30068 - Office of General Counsel - CR0</t>
  </si>
  <si>
    <t>1060267 OPLA Special Account Fund</t>
  </si>
  <si>
    <t>1060283 - Corporate Recordation Fund</t>
  </si>
  <si>
    <t>7000 / Licensing</t>
  </si>
  <si>
    <t>2080 / Corporations Division</t>
  </si>
  <si>
    <t>30062 - Corportations Administration</t>
  </si>
  <si>
    <t>30061 - Business Licensing Administration</t>
  </si>
  <si>
    <t>2095 / Occupational and Professional Licensing</t>
  </si>
  <si>
    <t>1060266 - Real Estate Appraisal Fee Fund</t>
  </si>
  <si>
    <t>30063 - Agency Management Administration</t>
  </si>
  <si>
    <t>400156</t>
  </si>
  <si>
    <t>400155</t>
  </si>
  <si>
    <t>400154</t>
  </si>
  <si>
    <t>$120mil (Citywide Contract)</t>
  </si>
  <si>
    <t>CW59207 (CW102023)</t>
  </si>
  <si>
    <t>CW59144 (CW100542)</t>
  </si>
  <si>
    <t>CW53568 (CW90469)</t>
  </si>
  <si>
    <t>1080 / Communications</t>
  </si>
  <si>
    <t>1060272 / Basic Business License Fund</t>
  </si>
  <si>
    <t>Supplies Total:</t>
  </si>
  <si>
    <t>Local and SPR Funds</t>
  </si>
  <si>
    <t>Multiple Programs</t>
  </si>
  <si>
    <t>Multiple Activities</t>
  </si>
  <si>
    <t>0020</t>
  </si>
  <si>
    <t>Multiple Cost Centers</t>
  </si>
  <si>
    <t>Multiple SPR Funds</t>
  </si>
  <si>
    <t>Office Supplies</t>
  </si>
  <si>
    <t>Clothing &amp; Uniforms</t>
  </si>
  <si>
    <t>400157, 400158, 400160</t>
  </si>
  <si>
    <t>Other Svcs. &amp; Charges Total:</t>
  </si>
  <si>
    <t>Fixed Cost Total:</t>
  </si>
  <si>
    <t>Telecommunications</t>
  </si>
  <si>
    <t>0031</t>
  </si>
  <si>
    <t>100071 / Information Technology - General</t>
  </si>
  <si>
    <t>0040</t>
  </si>
  <si>
    <t>1070 / Fleet Management</t>
  </si>
  <si>
    <t>100042 / Fleet Management - General</t>
  </si>
  <si>
    <t>1010001 / Local Funds</t>
  </si>
  <si>
    <t>4015918 / ARPA - Municipal</t>
  </si>
  <si>
    <t>Advertising</t>
  </si>
  <si>
    <t>Settlements and Judgements</t>
  </si>
  <si>
    <t>1060265 / Real Estate Guarantee and Education Fund</t>
  </si>
  <si>
    <t>300050 / Occupational and Professional Licensing</t>
  </si>
  <si>
    <t>30063 / Occupational and Professional Licensing</t>
  </si>
  <si>
    <t>Postage</t>
  </si>
  <si>
    <t>Tuition for Employee Training</t>
  </si>
  <si>
    <t>Conference Fees</t>
  </si>
  <si>
    <t>Membership Dues</t>
  </si>
  <si>
    <t>Multiple Funds</t>
  </si>
  <si>
    <t>Computers, printers, monitors, and others</t>
  </si>
  <si>
    <t>Copier Lease</t>
  </si>
  <si>
    <t>Communications - Photo supplies</t>
  </si>
  <si>
    <t>Support Services - Facility Repairs</t>
  </si>
  <si>
    <t>Purchases - Other Equipment</t>
  </si>
  <si>
    <t xml:space="preserve">Enhancement to manual practical examination scoring by the DC Board of Barber and Cosmetology Practical Examiners. </t>
  </si>
  <si>
    <t>Support Services - Postage Machine Lease</t>
  </si>
  <si>
    <t>Equipment &amp; Machinery (Rental) Total:</t>
  </si>
  <si>
    <t>100003 / Communications - General</t>
  </si>
  <si>
    <t>7085 / Weights &amp; Measures</t>
  </si>
  <si>
    <t>30062 - Corporations Administration</t>
  </si>
  <si>
    <t>1060272 \ Basic Business License Fund</t>
  </si>
  <si>
    <t>1060283 \ Corporate Recordation Fund</t>
  </si>
  <si>
    <t>1060267 \ OPLA Special Account Fund</t>
  </si>
  <si>
    <t>100109 / Facilities Operations, Maintenance and Repair</t>
  </si>
  <si>
    <t>300049 / Corporation Services</t>
  </si>
  <si>
    <t>300047 / Weights &amp; Measures Compliance</t>
  </si>
  <si>
    <t>OCTO</t>
  </si>
  <si>
    <t>Local Travel, Parking Reimbursement, WMATA Smartrip</t>
  </si>
  <si>
    <t>Professional Services for OPLA Boards/Commissions</t>
  </si>
  <si>
    <t>Printing, Duplicating &amp; Shredding Services</t>
  </si>
  <si>
    <t>DPW</t>
  </si>
  <si>
    <t>Prism</t>
  </si>
  <si>
    <t>USPS</t>
  </si>
  <si>
    <t>Marco Technologies</t>
  </si>
  <si>
    <t>Office of Weights and Measures - Publication</t>
  </si>
  <si>
    <t xml:space="preserve">Communications - Convention rentals, Machinery and equipment </t>
  </si>
  <si>
    <t>7000 - Licensing</t>
  </si>
  <si>
    <t>2095 - Occupational and Professional Licensing</t>
  </si>
  <si>
    <t>1060277 - DC Combat Sports Commission</t>
  </si>
  <si>
    <t>30050 / Occupational and Professional Licensing</t>
  </si>
  <si>
    <t>30063 / Occupational and Professional Licensing Administration</t>
  </si>
  <si>
    <t>Summary - All CSGs</t>
  </si>
  <si>
    <t>Comp Source Group (SOAR)</t>
  </si>
  <si>
    <t>Account (DIFS)</t>
  </si>
  <si>
    <t>0020 - SUPPLIES AND MATERIALS</t>
  </si>
  <si>
    <t>711100C - SUPPLIES &amp; MATERIALS</t>
  </si>
  <si>
    <t>0031 - TELECOMMUNICATIONS</t>
  </si>
  <si>
    <t>712100C - ENERGY COMM &amp; BLDG RENTALS</t>
  </si>
  <si>
    <t>0040 - OTHER SERVICES AND CHARGES</t>
  </si>
  <si>
    <t>713100C - OTHER SERVICES &amp; CHARGES</t>
  </si>
  <si>
    <t>0041 - CONTRACTUAL SERVICES - OTHER</t>
  </si>
  <si>
    <t>713200C - CONTRACTUAL SERVICES - OTHER</t>
  </si>
  <si>
    <t>0050 - SUBSIDIES AND TRANSFERS</t>
  </si>
  <si>
    <t>714100C - GOVERNMENT SUBSIDIES &amp; GRANTS</t>
  </si>
  <si>
    <t>0070 - EQUIPMENT &amp; EQUIPMENT RENTAL</t>
  </si>
  <si>
    <t>717100C - PURCHASES EQUIPMENT &amp; MACHINERY</t>
  </si>
  <si>
    <t>LOCAL FUND Total</t>
  </si>
  <si>
    <t>711100C - Supplies and Materials</t>
  </si>
  <si>
    <t>0070</t>
  </si>
  <si>
    <t>712100C - Energy Comm &amp; Bldg Rentals</t>
  </si>
  <si>
    <t>713100C - Other Services &amp; Charges</t>
  </si>
  <si>
    <t>717100C - Purchases Equipment &amp; Machinery</t>
  </si>
  <si>
    <t xml:space="preserve"> FY 2024 Proposed Budget</t>
  </si>
  <si>
    <t>401187;401188</t>
  </si>
  <si>
    <t>300051 / Small Business Resource Services</t>
  </si>
  <si>
    <t>30064 / Small Business Resource Center</t>
  </si>
  <si>
    <t>100154 / Performance and Strategic Management</t>
  </si>
  <si>
    <t>1090 / Performance Management</t>
  </si>
  <si>
    <t>2070 / Business Service Center</t>
  </si>
  <si>
    <t>Contracting Services for staffing</t>
  </si>
  <si>
    <t>Parking fees for agency fleet</t>
  </si>
  <si>
    <t>Single Sign-On and SharePoint Developer - STAR2 Contracts (Local Fund)</t>
  </si>
  <si>
    <t>Single Sign-On and SharePoint Developer - STAR2 Contracts (Corporation Recordation Fund)</t>
  </si>
  <si>
    <t>Single Sign-On and SharePoint Developer - STAR2 Contracts (Basic Business License Fund)</t>
  </si>
  <si>
    <t>Single Sign-On Maintenance (Identity Access Management)</t>
  </si>
  <si>
    <t>FileNet and Kofax techincal support</t>
  </si>
  <si>
    <t>Short=Term Rental System Maintenance</t>
  </si>
  <si>
    <t>Technical support of the Data Warehouse</t>
  </si>
  <si>
    <t>System Integration/API Portal Enhancement</t>
  </si>
  <si>
    <t>API Portal maintenance tech support</t>
  </si>
  <si>
    <t>Occupation and Professional Licensing System license maintenance</t>
  </si>
  <si>
    <t>Transcription services for customers or court purposes</t>
  </si>
  <si>
    <t>Azure costs</t>
  </si>
  <si>
    <t>NTE $12,000,000
(OCTO)</t>
  </si>
  <si>
    <t>Enterprise Customer Relationship Management (eCRM/KRM) software maintenance (Corporate Recordation Fund)</t>
  </si>
  <si>
    <t>Enterprise Customer Relationship Management (eCRM/KRM) software maintenance (OPLA Fund)</t>
  </si>
  <si>
    <t>Maintenance and tech support for DLCP's core front and backend systems and infrastructure</t>
  </si>
  <si>
    <t>Customer Service Queing System</t>
  </si>
  <si>
    <t>Enterprise Customer Relationship Management (eCRM/KRM) software maintenance (BBL Fund)</t>
  </si>
  <si>
    <t>Maintenance &amp; Support Corporate Registration Application</t>
  </si>
  <si>
    <t>Contractual Services for Tech Support</t>
  </si>
  <si>
    <t>Board or Commission Member Training/Investigative reviewers /Examiners; Expert Witness Testimony</t>
  </si>
  <si>
    <t>Contractors to enhance and maintain Occupational and Professional Licensing application - STAR2 Contract</t>
  </si>
  <si>
    <t>Professional Licensing Examination</t>
  </si>
  <si>
    <t>Grant Authority</t>
  </si>
  <si>
    <t>Out of City Training/Travel</t>
  </si>
  <si>
    <t xml:space="preserve">DPW Fleet Maintenance </t>
  </si>
  <si>
    <t>ID Badge Maintenance and Support</t>
  </si>
  <si>
    <t>System Enhancement for live chat to serve cutomers</t>
  </si>
  <si>
    <t>MOU's with other agencies (DCHR background check, DPW waste disposal, and OUC radio service)</t>
  </si>
  <si>
    <t>Pcard Purchases for the agency</t>
  </si>
  <si>
    <t>Pcard Purchases; Small Business Resource Center Signage/Program Agenda; and events and promotion items</t>
  </si>
  <si>
    <t>ID Badge system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</si>
</sst>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DB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5" fontId="3" fillId="0" borderId="5" xfId="0" applyNumberFormat="1" applyFont="1" applyBorder="1" applyAlignment="1">
      <alignment vertical="top"/>
    </xf>
    <xf numFmtId="5" fontId="3" fillId="0" borderId="7" xfId="0" applyNumberFormat="1" applyFont="1" applyBorder="1" applyAlignment="1">
      <alignment vertical="top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13" xfId="0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9" fillId="2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wrapText="1"/>
    </xf>
    <xf numFmtId="0" fontId="8" fillId="4" borderId="14" xfId="0" applyFont="1" applyFill="1" applyBorder="1" applyAlignment="1">
      <alignment wrapText="1"/>
    </xf>
    <xf numFmtId="14" fontId="3" fillId="0" borderId="5" xfId="0" applyNumberFormat="1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/>
    </xf>
    <xf numFmtId="0" fontId="2" fillId="5" borderId="8" xfId="0" applyFont="1" applyFill="1" applyBorder="1" applyAlignment="1">
      <alignment vertical="top"/>
    </xf>
    <xf numFmtId="44" fontId="3" fillId="0" borderId="5" xfId="1" applyFont="1" applyBorder="1" applyAlignment="1">
      <alignment vertical="top"/>
    </xf>
    <xf numFmtId="44" fontId="3" fillId="0" borderId="16" xfId="1" applyFont="1" applyBorder="1" applyAlignment="1">
      <alignment vertical="top"/>
    </xf>
    <xf numFmtId="44" fontId="2" fillId="5" borderId="9" xfId="1" applyFont="1" applyFill="1" applyBorder="1" applyAlignment="1">
      <alignment vertical="top"/>
    </xf>
    <xf numFmtId="44" fontId="2" fillId="5" borderId="10" xfId="1" applyFont="1" applyFill="1" applyBorder="1" applyAlignment="1">
      <alignment vertical="top"/>
    </xf>
    <xf numFmtId="44" fontId="3" fillId="0" borderId="7" xfId="1" applyFont="1" applyBorder="1" applyAlignment="1">
      <alignment vertical="top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1" fillId="0" borderId="0" xfId="0" applyFont="1" applyAlignment="1">
      <alignment horizontal="center" wrapText="1"/>
    </xf>
    <xf numFmtId="44" fontId="3" fillId="0" borderId="20" xfId="1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22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5" fontId="3" fillId="0" borderId="16" xfId="0" applyNumberFormat="1" applyFont="1" applyBorder="1" applyAlignment="1">
      <alignment vertical="top"/>
    </xf>
    <xf numFmtId="44" fontId="2" fillId="8" borderId="5" xfId="1" applyFont="1" applyFill="1" applyBorder="1" applyAlignment="1">
      <alignment vertical="top"/>
    </xf>
    <xf numFmtId="0" fontId="3" fillId="0" borderId="18" xfId="0" quotePrefix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right" vertical="top" wrapText="1"/>
    </xf>
    <xf numFmtId="0" fontId="2" fillId="8" borderId="5" xfId="0" applyFont="1" applyFill="1" applyBorder="1" applyAlignment="1">
      <alignment horizontal="right" vertical="top"/>
    </xf>
    <xf numFmtId="44" fontId="3" fillId="0" borderId="5" xfId="1" applyFont="1" applyFill="1" applyBorder="1" applyAlignment="1">
      <alignment vertical="top"/>
    </xf>
    <xf numFmtId="44" fontId="2" fillId="8" borderId="16" xfId="1" applyFont="1" applyFill="1" applyBorder="1" applyAlignment="1">
      <alignment vertical="top"/>
    </xf>
    <xf numFmtId="0" fontId="2" fillId="8" borderId="16" xfId="0" applyFont="1" applyFill="1" applyBorder="1" applyAlignment="1">
      <alignment horizontal="right" vertical="top"/>
    </xf>
    <xf numFmtId="7" fontId="3" fillId="0" borderId="5" xfId="0" applyNumberFormat="1" applyFont="1" applyBorder="1" applyAlignment="1">
      <alignment vertical="center"/>
    </xf>
    <xf numFmtId="7" fontId="3" fillId="0" borderId="5" xfId="0" applyNumberFormat="1" applyFont="1" applyBorder="1" applyAlignment="1">
      <alignment horizontal="center" vertical="center" wrapText="1"/>
    </xf>
    <xf numFmtId="7" fontId="3" fillId="0" borderId="5" xfId="0" applyNumberFormat="1" applyFont="1" applyBorder="1" applyAlignment="1">
      <alignment vertical="center" wrapText="1"/>
    </xf>
    <xf numFmtId="7" fontId="3" fillId="0" borderId="16" xfId="0" applyNumberFormat="1" applyFont="1" applyBorder="1" applyAlignment="1">
      <alignment vertical="center"/>
    </xf>
    <xf numFmtId="7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/>
    </xf>
    <xf numFmtId="44" fontId="3" fillId="0" borderId="16" xfId="1" applyFont="1" applyFill="1" applyBorder="1" applyAlignment="1">
      <alignment vertical="top"/>
    </xf>
    <xf numFmtId="44" fontId="3" fillId="0" borderId="20" xfId="1" applyFont="1" applyFill="1" applyBorder="1" applyAlignment="1">
      <alignment vertical="top"/>
    </xf>
    <xf numFmtId="165" fontId="3" fillId="0" borderId="5" xfId="0" applyNumberFormat="1" applyFont="1" applyBorder="1" applyAlignment="1">
      <alignment vertical="top"/>
    </xf>
    <xf numFmtId="165" fontId="3" fillId="0" borderId="16" xfId="0" applyNumberFormat="1" applyFont="1" applyBorder="1" applyAlignment="1">
      <alignment vertical="top"/>
    </xf>
    <xf numFmtId="0" fontId="2" fillId="0" borderId="0" xfId="2" applyFont="1" applyAlignment="1">
      <alignment vertical="center"/>
    </xf>
    <xf numFmtId="0" fontId="3" fillId="0" borderId="0" xfId="2" applyAlignment="1">
      <alignment vertical="center"/>
    </xf>
    <xf numFmtId="0" fontId="5" fillId="0" borderId="0" xfId="2" applyFont="1" applyAlignment="1">
      <alignment vertical="center"/>
    </xf>
    <xf numFmtId="0" fontId="13" fillId="8" borderId="25" xfId="2" applyFont="1" applyFill="1" applyBorder="1" applyAlignment="1">
      <alignment horizontal="center" vertical="center" wrapText="1"/>
    </xf>
    <xf numFmtId="0" fontId="3" fillId="0" borderId="25" xfId="2" applyBorder="1" applyAlignment="1">
      <alignment vertical="center"/>
    </xf>
    <xf numFmtId="43" fontId="3" fillId="0" borderId="25" xfId="3" applyFont="1" applyBorder="1" applyAlignment="1">
      <alignment vertical="center"/>
    </xf>
    <xf numFmtId="0" fontId="13" fillId="9" borderId="25" xfId="2" applyFont="1" applyFill="1" applyBorder="1" applyAlignment="1">
      <alignment vertical="center"/>
    </xf>
    <xf numFmtId="43" fontId="13" fillId="9" borderId="25" xfId="3" applyFont="1" applyFill="1" applyBorder="1" applyAlignment="1">
      <alignment vertical="center"/>
    </xf>
    <xf numFmtId="43" fontId="3" fillId="0" borderId="0" xfId="2" applyNumberFormat="1" applyAlignment="1">
      <alignment vertical="center"/>
    </xf>
    <xf numFmtId="0" fontId="12" fillId="6" borderId="21" xfId="0" applyFont="1" applyFill="1" applyBorder="1" applyAlignment="1">
      <alignment horizontal="center" vertical="top"/>
    </xf>
    <xf numFmtId="0" fontId="12" fillId="7" borderId="21" xfId="0" applyFont="1" applyFill="1" applyBorder="1" applyAlignment="1">
      <alignment horizontal="center" vertical="top"/>
    </xf>
  </cellXfs>
  <cellStyles count="4">
    <cellStyle name="Comma 2" xfId="3" xr:uid="{09AB1959-ABF8-45C1-8484-CCAE92962FF7}"/>
    <cellStyle name="Currency" xfId="1" builtinId="4"/>
    <cellStyle name="Normal" xfId="0" builtinId="0"/>
    <cellStyle name="Normal 2" xfId="2" xr:uid="{72BB31BE-442A-4911-BDE0-B40A3CC4A643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FFD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rm" displayName="Term" ref="A1:A7" totalsRowShown="0" headerRowDxfId="10" dataDxfId="9">
  <autoFilter ref="A1:A7" xr:uid="{00000000-0009-0000-0100-000001000000}"/>
  <tableColumns count="1">
    <tableColumn id="1" xr3:uid="{00000000-0010-0000-0000-000001000000}" name="Term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und" displayName="Fund" ref="B1:B10" totalsRowShown="0" headerRowDxfId="7" dataDxfId="6">
  <autoFilter ref="B1:B10" xr:uid="{00000000-0009-0000-0100-000002000000}"/>
  <tableColumns count="1">
    <tableColumn id="1" xr3:uid="{00000000-0010-0000-0100-000001000000}" name="Fund" dataDxfId="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mpvsSS" displayName="CompvsSS" ref="D1:F5" totalsRowShown="0" headerRowDxfId="4" dataDxfId="3">
  <autoFilter ref="D1:F5" xr:uid="{00000000-0009-0000-0100-000003000000}"/>
  <tableColumns count="3">
    <tableColumn id="1" xr3:uid="{00000000-0010-0000-0200-000001000000}" name="Contract Solicitation Method" dataDxfId="2"/>
    <tableColumn id="2" xr3:uid="{B55DCD23-A25A-4B60-A10F-23EF1064F771}" name="Contract vs Grant" dataDxfId="1"/>
    <tableColumn id="3" xr3:uid="{5B2E2B33-9D04-4602-A7BC-F11AFCDF2498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tabSelected="1" zoomScaleNormal="100" workbookViewId="0">
      <pane ySplit="3" topLeftCell="A4" activePane="bottomLeft" state="frozen"/>
      <selection activeCell="F1" sqref="F1"/>
      <selection pane="bottomLeft" activeCell="F11" sqref="F11"/>
    </sheetView>
  </sheetViews>
  <sheetFormatPr defaultColWidth="9.109375" defaultRowHeight="13.2" x14ac:dyDescent="0.25"/>
  <cols>
    <col min="1" max="1" width="24.5546875" style="4" customWidth="1"/>
    <col min="2" max="2" width="19" style="2" customWidth="1"/>
    <col min="3" max="3" width="14.88671875" style="4" customWidth="1"/>
    <col min="4" max="4" width="54.5546875" style="2" customWidth="1"/>
    <col min="5" max="5" width="25.109375" style="4" bestFit="1" customWidth="1"/>
    <col min="6" max="6" width="31.33203125" style="4" bestFit="1" customWidth="1"/>
    <col min="7" max="7" width="13.88671875" style="4" customWidth="1"/>
    <col min="8" max="8" width="12.5546875" style="4" customWidth="1"/>
    <col min="9" max="10" width="11.88671875" style="4" customWidth="1"/>
    <col min="11" max="11" width="14.88671875" style="4" customWidth="1"/>
    <col min="12" max="12" width="16.88671875" style="4" customWidth="1"/>
    <col min="13" max="13" width="13.44140625" style="4" customWidth="1"/>
    <col min="14" max="15" width="30.33203125" style="4" bestFit="1" customWidth="1"/>
    <col min="16" max="16" width="19.33203125" style="4" customWidth="1"/>
    <col min="17" max="17" width="24.44140625" style="2" customWidth="1"/>
    <col min="18" max="18" width="26.88671875" style="4" customWidth="1"/>
    <col min="19" max="19" width="21.88671875" style="4" customWidth="1"/>
    <col min="20" max="20" width="28" style="4" customWidth="1"/>
    <col min="21" max="21" width="24.33203125" style="4" customWidth="1"/>
    <col min="22" max="22" width="26.88671875" style="4" customWidth="1"/>
    <col min="23" max="23" width="49.5546875" style="4" customWidth="1"/>
    <col min="24" max="16384" width="9.109375" style="4"/>
  </cols>
  <sheetData>
    <row r="1" spans="1:23" ht="15.6" x14ac:dyDescent="0.25">
      <c r="A1" s="1" t="s">
        <v>0</v>
      </c>
      <c r="B1" s="45"/>
      <c r="C1" s="1"/>
      <c r="G1" s="3"/>
    </row>
    <row r="2" spans="1:23" ht="16.2" thickBot="1" x14ac:dyDescent="0.3">
      <c r="A2" s="5" t="s">
        <v>83</v>
      </c>
      <c r="B2" s="46"/>
      <c r="C2" s="5"/>
      <c r="O2" s="83" t="s">
        <v>97</v>
      </c>
      <c r="P2" s="83"/>
      <c r="Q2" s="83"/>
      <c r="R2" s="83"/>
      <c r="S2" s="84" t="s">
        <v>98</v>
      </c>
      <c r="T2" s="84"/>
      <c r="U2" s="84"/>
      <c r="V2" s="84"/>
    </row>
    <row r="3" spans="1:23" s="31" customFormat="1" ht="69" customHeight="1" x14ac:dyDescent="0.25">
      <c r="A3" s="28" t="s">
        <v>62</v>
      </c>
      <c r="B3" s="29" t="s">
        <v>63</v>
      </c>
      <c r="C3" s="29" t="s">
        <v>64</v>
      </c>
      <c r="D3" s="29" t="s">
        <v>65</v>
      </c>
      <c r="E3" s="29" t="s">
        <v>4</v>
      </c>
      <c r="F3" s="29" t="s">
        <v>66</v>
      </c>
      <c r="G3" s="29" t="s">
        <v>67</v>
      </c>
      <c r="H3" s="29" t="s">
        <v>68</v>
      </c>
      <c r="I3" s="29" t="s">
        <v>69</v>
      </c>
      <c r="J3" s="29" t="s">
        <v>91</v>
      </c>
      <c r="K3" s="29" t="s">
        <v>92</v>
      </c>
      <c r="L3" s="29" t="s">
        <v>93</v>
      </c>
      <c r="M3" s="29" t="s">
        <v>70</v>
      </c>
      <c r="N3" s="29" t="s">
        <v>71</v>
      </c>
      <c r="O3" s="39" t="s">
        <v>84</v>
      </c>
      <c r="P3" s="39" t="s">
        <v>85</v>
      </c>
      <c r="Q3" s="39" t="s">
        <v>86</v>
      </c>
      <c r="R3" s="39" t="s">
        <v>87</v>
      </c>
      <c r="S3" s="39" t="s">
        <v>88</v>
      </c>
      <c r="T3" s="39" t="s">
        <v>89</v>
      </c>
      <c r="U3" s="39" t="s">
        <v>90</v>
      </c>
      <c r="V3" s="39" t="s">
        <v>104</v>
      </c>
      <c r="W3" s="30" t="s">
        <v>10</v>
      </c>
    </row>
    <row r="4" spans="1:23" ht="39.6" x14ac:dyDescent="0.25">
      <c r="A4" s="6" t="s">
        <v>23</v>
      </c>
      <c r="B4" s="7" t="s">
        <v>105</v>
      </c>
      <c r="C4" s="8" t="s">
        <v>106</v>
      </c>
      <c r="D4" s="7" t="s">
        <v>257</v>
      </c>
      <c r="E4" s="8" t="s">
        <v>28</v>
      </c>
      <c r="F4" s="8" t="s">
        <v>45</v>
      </c>
      <c r="G4" s="63">
        <v>218040</v>
      </c>
      <c r="H4" s="27">
        <v>45200</v>
      </c>
      <c r="I4" s="27">
        <v>45565</v>
      </c>
      <c r="J4" s="27" t="s">
        <v>40</v>
      </c>
      <c r="K4" s="34">
        <v>44250</v>
      </c>
      <c r="L4" s="34">
        <v>44250</v>
      </c>
      <c r="M4" s="60" t="s">
        <v>24</v>
      </c>
      <c r="N4" s="7" t="s">
        <v>20</v>
      </c>
      <c r="O4" s="40" t="s">
        <v>20</v>
      </c>
      <c r="P4" s="40" t="s">
        <v>138</v>
      </c>
      <c r="Q4" s="40" t="s">
        <v>139</v>
      </c>
      <c r="R4" s="40"/>
      <c r="S4" s="40" t="s">
        <v>140</v>
      </c>
      <c r="T4" s="40" t="s">
        <v>141</v>
      </c>
      <c r="U4" s="40" t="s">
        <v>142</v>
      </c>
      <c r="V4" s="40"/>
      <c r="W4" s="13"/>
    </row>
    <row r="5" spans="1:23" ht="39.6" x14ac:dyDescent="0.25">
      <c r="A5" s="6" t="s">
        <v>23</v>
      </c>
      <c r="B5" s="7" t="s">
        <v>107</v>
      </c>
      <c r="C5" s="8" t="s">
        <v>108</v>
      </c>
      <c r="D5" s="7" t="s">
        <v>258</v>
      </c>
      <c r="E5" s="8" t="s">
        <v>28</v>
      </c>
      <c r="F5" s="8" t="s">
        <v>45</v>
      </c>
      <c r="G5" s="64" t="s">
        <v>160</v>
      </c>
      <c r="H5" s="27">
        <v>45200</v>
      </c>
      <c r="I5" s="27">
        <v>45565</v>
      </c>
      <c r="J5" s="8" t="s">
        <v>25</v>
      </c>
      <c r="K5" s="34">
        <v>75778.740000000005</v>
      </c>
      <c r="L5" s="34">
        <v>75778.740000000005</v>
      </c>
      <c r="M5" s="60" t="s">
        <v>24</v>
      </c>
      <c r="N5" s="7" t="s">
        <v>20</v>
      </c>
      <c r="O5" s="40" t="s">
        <v>20</v>
      </c>
      <c r="P5" s="40" t="s">
        <v>138</v>
      </c>
      <c r="Q5" s="40" t="s">
        <v>143</v>
      </c>
      <c r="R5" s="40"/>
      <c r="S5" s="40" t="s">
        <v>140</v>
      </c>
      <c r="T5" s="40" t="s">
        <v>144</v>
      </c>
      <c r="U5" s="40" t="s">
        <v>142</v>
      </c>
      <c r="V5" s="40"/>
      <c r="W5" s="13"/>
    </row>
    <row r="6" spans="1:23" ht="39.6" x14ac:dyDescent="0.25">
      <c r="A6" s="6" t="s">
        <v>23</v>
      </c>
      <c r="B6" s="7" t="s">
        <v>107</v>
      </c>
      <c r="C6" s="8" t="s">
        <v>108</v>
      </c>
      <c r="D6" s="7" t="s">
        <v>259</v>
      </c>
      <c r="E6" s="8" t="s">
        <v>28</v>
      </c>
      <c r="F6" s="8" t="s">
        <v>45</v>
      </c>
      <c r="G6" s="64" t="s">
        <v>160</v>
      </c>
      <c r="H6" s="27">
        <v>45200</v>
      </c>
      <c r="I6" s="27">
        <v>45565</v>
      </c>
      <c r="J6" s="8" t="s">
        <v>25</v>
      </c>
      <c r="K6" s="34">
        <v>145000</v>
      </c>
      <c r="L6" s="34">
        <v>145000</v>
      </c>
      <c r="M6" s="60" t="s">
        <v>24</v>
      </c>
      <c r="N6" s="7" t="s">
        <v>37</v>
      </c>
      <c r="O6" s="40" t="s">
        <v>37</v>
      </c>
      <c r="P6" s="40" t="s">
        <v>138</v>
      </c>
      <c r="Q6" s="40" t="s">
        <v>143</v>
      </c>
      <c r="R6" s="40"/>
      <c r="S6" s="40" t="s">
        <v>149</v>
      </c>
      <c r="T6" s="40" t="s">
        <v>144</v>
      </c>
      <c r="U6" s="40" t="s">
        <v>142</v>
      </c>
      <c r="V6" s="40"/>
      <c r="W6" s="13"/>
    </row>
    <row r="7" spans="1:23" ht="39.6" x14ac:dyDescent="0.25">
      <c r="A7" s="6" t="s">
        <v>23</v>
      </c>
      <c r="B7" s="7" t="s">
        <v>107</v>
      </c>
      <c r="C7" s="8" t="s">
        <v>108</v>
      </c>
      <c r="D7" s="7" t="s">
        <v>260</v>
      </c>
      <c r="E7" s="8" t="s">
        <v>28</v>
      </c>
      <c r="F7" s="8" t="s">
        <v>45</v>
      </c>
      <c r="G7" s="64" t="s">
        <v>160</v>
      </c>
      <c r="H7" s="27">
        <v>45200</v>
      </c>
      <c r="I7" s="27">
        <v>45565</v>
      </c>
      <c r="J7" s="8" t="s">
        <v>25</v>
      </c>
      <c r="K7" s="34">
        <v>145000</v>
      </c>
      <c r="L7" s="34">
        <v>145000</v>
      </c>
      <c r="M7" s="60" t="s">
        <v>24</v>
      </c>
      <c r="N7" s="7" t="s">
        <v>37</v>
      </c>
      <c r="O7" s="40" t="s">
        <v>37</v>
      </c>
      <c r="P7" s="40" t="s">
        <v>138</v>
      </c>
      <c r="Q7" s="40" t="s">
        <v>143</v>
      </c>
      <c r="R7" s="40"/>
      <c r="S7" s="40" t="s">
        <v>146</v>
      </c>
      <c r="T7" s="40" t="s">
        <v>144</v>
      </c>
      <c r="U7" s="40" t="s">
        <v>142</v>
      </c>
      <c r="V7" s="40"/>
      <c r="W7" s="13"/>
    </row>
    <row r="8" spans="1:23" ht="39.6" x14ac:dyDescent="0.25">
      <c r="A8" s="6" t="s">
        <v>23</v>
      </c>
      <c r="B8" s="7" t="s">
        <v>109</v>
      </c>
      <c r="C8" s="8" t="s">
        <v>110</v>
      </c>
      <c r="D8" s="7" t="s">
        <v>261</v>
      </c>
      <c r="E8" s="8" t="s">
        <v>28</v>
      </c>
      <c r="F8" s="8" t="s">
        <v>45</v>
      </c>
      <c r="G8" s="63">
        <v>369441</v>
      </c>
      <c r="H8" s="27">
        <v>45200</v>
      </c>
      <c r="I8" s="27">
        <v>45565</v>
      </c>
      <c r="J8" s="8" t="s">
        <v>40</v>
      </c>
      <c r="K8" s="34">
        <v>157500</v>
      </c>
      <c r="L8" s="34">
        <v>157500</v>
      </c>
      <c r="M8" s="60" t="s">
        <v>24</v>
      </c>
      <c r="N8" s="7" t="s">
        <v>20</v>
      </c>
      <c r="O8" s="40" t="s">
        <v>20</v>
      </c>
      <c r="P8" s="40" t="s">
        <v>138</v>
      </c>
      <c r="Q8" s="40" t="s">
        <v>143</v>
      </c>
      <c r="R8" s="40"/>
      <c r="S8" s="40" t="s">
        <v>140</v>
      </c>
      <c r="T8" s="40" t="s">
        <v>144</v>
      </c>
      <c r="U8" s="40" t="s">
        <v>142</v>
      </c>
      <c r="V8" s="40"/>
      <c r="W8" s="13"/>
    </row>
    <row r="9" spans="1:23" ht="39.6" x14ac:dyDescent="0.25">
      <c r="A9" s="6" t="s">
        <v>23</v>
      </c>
      <c r="B9" s="7" t="s">
        <v>111</v>
      </c>
      <c r="C9" s="8" t="s">
        <v>112</v>
      </c>
      <c r="D9" s="7" t="s">
        <v>262</v>
      </c>
      <c r="E9" s="8" t="s">
        <v>28</v>
      </c>
      <c r="F9" s="8" t="s">
        <v>45</v>
      </c>
      <c r="G9" s="63">
        <v>198275</v>
      </c>
      <c r="H9" s="27">
        <v>45200</v>
      </c>
      <c r="I9" s="27">
        <v>45565</v>
      </c>
      <c r="J9" s="8" t="s">
        <v>31</v>
      </c>
      <c r="K9" s="34">
        <v>205116.28</v>
      </c>
      <c r="L9" s="34">
        <v>205116.28</v>
      </c>
      <c r="M9" s="60" t="s">
        <v>24</v>
      </c>
      <c r="N9" s="7" t="s">
        <v>20</v>
      </c>
      <c r="O9" s="40" t="s">
        <v>20</v>
      </c>
      <c r="P9" s="40" t="s">
        <v>138</v>
      </c>
      <c r="Q9" s="40" t="s">
        <v>143</v>
      </c>
      <c r="R9" s="40"/>
      <c r="S9" s="40" t="s">
        <v>140</v>
      </c>
      <c r="T9" s="40" t="s">
        <v>144</v>
      </c>
      <c r="U9" s="40" t="s">
        <v>142</v>
      </c>
      <c r="V9" s="40"/>
      <c r="W9" s="13"/>
    </row>
    <row r="10" spans="1:23" ht="39.6" x14ac:dyDescent="0.25">
      <c r="A10" s="6" t="s">
        <v>23</v>
      </c>
      <c r="B10" s="7" t="s">
        <v>113</v>
      </c>
      <c r="C10" s="8" t="s">
        <v>114</v>
      </c>
      <c r="D10" s="7" t="s">
        <v>263</v>
      </c>
      <c r="E10" s="8" t="s">
        <v>22</v>
      </c>
      <c r="F10" s="8" t="s">
        <v>45</v>
      </c>
      <c r="G10" s="63">
        <v>787701.7</v>
      </c>
      <c r="H10" s="27">
        <v>45200</v>
      </c>
      <c r="I10" s="27">
        <v>45565</v>
      </c>
      <c r="J10" s="8" t="s">
        <v>31</v>
      </c>
      <c r="K10" s="34">
        <v>763068.17</v>
      </c>
      <c r="L10" s="34">
        <v>763068.17</v>
      </c>
      <c r="M10" s="60" t="s">
        <v>24</v>
      </c>
      <c r="N10" s="7" t="s">
        <v>20</v>
      </c>
      <c r="O10" s="40" t="s">
        <v>20</v>
      </c>
      <c r="P10" s="40" t="s">
        <v>138</v>
      </c>
      <c r="Q10" s="40" t="s">
        <v>143</v>
      </c>
      <c r="R10" s="40"/>
      <c r="S10" s="40" t="s">
        <v>140</v>
      </c>
      <c r="T10" s="40" t="s">
        <v>144</v>
      </c>
      <c r="U10" s="40" t="s">
        <v>142</v>
      </c>
      <c r="V10" s="40"/>
      <c r="W10" s="13"/>
    </row>
    <row r="11" spans="1:23" ht="39.6" x14ac:dyDescent="0.25">
      <c r="A11" s="6" t="s">
        <v>23</v>
      </c>
      <c r="B11" s="7" t="s">
        <v>34</v>
      </c>
      <c r="C11" s="8" t="s">
        <v>115</v>
      </c>
      <c r="D11" s="7" t="s">
        <v>264</v>
      </c>
      <c r="E11" s="8" t="s">
        <v>34</v>
      </c>
      <c r="F11" s="8" t="s">
        <v>34</v>
      </c>
      <c r="G11" s="63"/>
      <c r="H11" s="27">
        <v>45200</v>
      </c>
      <c r="I11" s="27">
        <v>45565</v>
      </c>
      <c r="J11" s="8"/>
      <c r="K11" s="34">
        <v>305000</v>
      </c>
      <c r="L11" s="34">
        <v>305000</v>
      </c>
      <c r="M11" s="60"/>
      <c r="N11" s="7" t="s">
        <v>20</v>
      </c>
      <c r="O11" s="40" t="s">
        <v>20</v>
      </c>
      <c r="P11" s="40" t="s">
        <v>138</v>
      </c>
      <c r="Q11" s="40" t="s">
        <v>143</v>
      </c>
      <c r="R11" s="40"/>
      <c r="S11" s="40" t="s">
        <v>140</v>
      </c>
      <c r="T11" s="40" t="s">
        <v>144</v>
      </c>
      <c r="U11" s="40" t="s">
        <v>142</v>
      </c>
      <c r="V11" s="40"/>
      <c r="W11" s="13"/>
    </row>
    <row r="12" spans="1:23" ht="39.6" x14ac:dyDescent="0.25">
      <c r="A12" s="6" t="s">
        <v>23</v>
      </c>
      <c r="B12" s="7" t="s">
        <v>34</v>
      </c>
      <c r="C12" s="8" t="s">
        <v>115</v>
      </c>
      <c r="D12" s="7" t="s">
        <v>265</v>
      </c>
      <c r="E12" s="8" t="s">
        <v>34</v>
      </c>
      <c r="F12" s="8" t="s">
        <v>34</v>
      </c>
      <c r="G12" s="63"/>
      <c r="H12" s="27">
        <v>45200</v>
      </c>
      <c r="I12" s="27">
        <v>45565</v>
      </c>
      <c r="J12" s="8"/>
      <c r="K12" s="34">
        <v>400000</v>
      </c>
      <c r="L12" s="34">
        <v>400000</v>
      </c>
      <c r="M12" s="60"/>
      <c r="N12" s="7" t="s">
        <v>20</v>
      </c>
      <c r="O12" s="40" t="s">
        <v>20</v>
      </c>
      <c r="P12" s="40" t="s">
        <v>138</v>
      </c>
      <c r="Q12" s="40" t="s">
        <v>143</v>
      </c>
      <c r="R12" s="40"/>
      <c r="S12" s="40" t="s">
        <v>140</v>
      </c>
      <c r="T12" s="40" t="s">
        <v>144</v>
      </c>
      <c r="U12" s="40" t="s">
        <v>142</v>
      </c>
      <c r="V12" s="40"/>
      <c r="W12" s="13"/>
    </row>
    <row r="13" spans="1:23" ht="39.6" x14ac:dyDescent="0.25">
      <c r="A13" s="6" t="s">
        <v>23</v>
      </c>
      <c r="B13" s="7" t="s">
        <v>34</v>
      </c>
      <c r="C13" s="8" t="s">
        <v>115</v>
      </c>
      <c r="D13" s="7" t="s">
        <v>266</v>
      </c>
      <c r="E13" s="8" t="s">
        <v>34</v>
      </c>
      <c r="F13" s="8" t="s">
        <v>34</v>
      </c>
      <c r="G13" s="65"/>
      <c r="H13" s="27">
        <v>45200</v>
      </c>
      <c r="I13" s="27">
        <v>45565</v>
      </c>
      <c r="J13" s="8"/>
      <c r="K13" s="34">
        <v>700000</v>
      </c>
      <c r="L13" s="34">
        <v>700000</v>
      </c>
      <c r="M13" s="60"/>
      <c r="N13" s="7" t="s">
        <v>20</v>
      </c>
      <c r="O13" s="40" t="s">
        <v>20</v>
      </c>
      <c r="P13" s="40" t="s">
        <v>138</v>
      </c>
      <c r="Q13" s="40" t="s">
        <v>143</v>
      </c>
      <c r="R13" s="40"/>
      <c r="S13" s="40" t="s">
        <v>140</v>
      </c>
      <c r="T13" s="40" t="s">
        <v>144</v>
      </c>
      <c r="U13" s="40" t="s">
        <v>142</v>
      </c>
      <c r="V13" s="40"/>
      <c r="W13" s="13"/>
    </row>
    <row r="14" spans="1:23" ht="39.6" x14ac:dyDescent="0.25">
      <c r="A14" s="6" t="s">
        <v>23</v>
      </c>
      <c r="B14" s="7" t="s">
        <v>34</v>
      </c>
      <c r="C14" s="8" t="s">
        <v>115</v>
      </c>
      <c r="D14" s="7" t="s">
        <v>267</v>
      </c>
      <c r="E14" s="8" t="s">
        <v>34</v>
      </c>
      <c r="F14" s="8" t="s">
        <v>34</v>
      </c>
      <c r="G14" s="63"/>
      <c r="H14" s="27">
        <v>45200</v>
      </c>
      <c r="I14" s="27">
        <v>45565</v>
      </c>
      <c r="J14" s="8"/>
      <c r="K14" s="34">
        <v>700000</v>
      </c>
      <c r="L14" s="34">
        <v>700000</v>
      </c>
      <c r="M14" s="60"/>
      <c r="N14" s="7" t="s">
        <v>20</v>
      </c>
      <c r="O14" s="40" t="s">
        <v>20</v>
      </c>
      <c r="P14" s="40" t="s">
        <v>138</v>
      </c>
      <c r="Q14" s="40" t="s">
        <v>143</v>
      </c>
      <c r="R14" s="40"/>
      <c r="S14" s="40" t="s">
        <v>140</v>
      </c>
      <c r="T14" s="40" t="s">
        <v>144</v>
      </c>
      <c r="U14" s="40" t="s">
        <v>142</v>
      </c>
      <c r="V14" s="40"/>
      <c r="W14" s="13"/>
    </row>
    <row r="15" spans="1:23" ht="26.4" x14ac:dyDescent="0.25">
      <c r="A15" s="6" t="s">
        <v>23</v>
      </c>
      <c r="B15" s="7" t="s">
        <v>34</v>
      </c>
      <c r="C15" s="8" t="s">
        <v>115</v>
      </c>
      <c r="D15" s="7" t="s">
        <v>268</v>
      </c>
      <c r="E15" s="8" t="s">
        <v>34</v>
      </c>
      <c r="F15" s="8" t="s">
        <v>34</v>
      </c>
      <c r="G15" s="63"/>
      <c r="H15" s="27">
        <v>45200</v>
      </c>
      <c r="I15" s="27">
        <v>45565</v>
      </c>
      <c r="J15" s="8"/>
      <c r="K15" s="34">
        <v>4000</v>
      </c>
      <c r="L15" s="34">
        <v>4000</v>
      </c>
      <c r="M15" s="60"/>
      <c r="N15" s="7" t="s">
        <v>37</v>
      </c>
      <c r="O15" s="40" t="s">
        <v>37</v>
      </c>
      <c r="P15" s="40" t="s">
        <v>138</v>
      </c>
      <c r="Q15" s="40" t="s">
        <v>145</v>
      </c>
      <c r="R15" s="40"/>
      <c r="S15" s="40" t="s">
        <v>146</v>
      </c>
      <c r="T15" s="40" t="s">
        <v>144</v>
      </c>
      <c r="U15" s="40" t="s">
        <v>147</v>
      </c>
      <c r="V15" s="40"/>
      <c r="W15" s="13"/>
    </row>
    <row r="16" spans="1:23" ht="39.6" x14ac:dyDescent="0.25">
      <c r="A16" s="6" t="s">
        <v>23</v>
      </c>
      <c r="B16" s="7" t="s">
        <v>116</v>
      </c>
      <c r="C16" s="8" t="s">
        <v>117</v>
      </c>
      <c r="D16" s="7" t="s">
        <v>272</v>
      </c>
      <c r="E16" s="8" t="s">
        <v>28</v>
      </c>
      <c r="F16" s="8" t="s">
        <v>45</v>
      </c>
      <c r="G16" s="63">
        <v>492555</v>
      </c>
      <c r="H16" s="27">
        <v>45200</v>
      </c>
      <c r="I16" s="27">
        <v>45565</v>
      </c>
      <c r="J16" s="8" t="s">
        <v>40</v>
      </c>
      <c r="K16" s="34">
        <v>200000</v>
      </c>
      <c r="L16" s="34">
        <v>200000</v>
      </c>
      <c r="M16" s="60" t="s">
        <v>24</v>
      </c>
      <c r="N16" s="7" t="s">
        <v>37</v>
      </c>
      <c r="O16" s="40" t="s">
        <v>37</v>
      </c>
      <c r="P16" s="40" t="s">
        <v>138</v>
      </c>
      <c r="Q16" s="40" t="s">
        <v>143</v>
      </c>
      <c r="R16" s="40"/>
      <c r="S16" s="40" t="s">
        <v>148</v>
      </c>
      <c r="T16" s="40" t="s">
        <v>144</v>
      </c>
      <c r="U16" s="40" t="s">
        <v>142</v>
      </c>
      <c r="V16" s="40"/>
      <c r="W16" s="13"/>
    </row>
    <row r="17" spans="1:23" ht="39.6" x14ac:dyDescent="0.25">
      <c r="A17" s="6" t="s">
        <v>23</v>
      </c>
      <c r="B17" s="7" t="s">
        <v>116</v>
      </c>
      <c r="C17" s="8" t="s">
        <v>117</v>
      </c>
      <c r="D17" s="7" t="s">
        <v>271</v>
      </c>
      <c r="E17" s="8" t="s">
        <v>28</v>
      </c>
      <c r="F17" s="8" t="s">
        <v>45</v>
      </c>
      <c r="G17" s="63">
        <v>492555</v>
      </c>
      <c r="H17" s="27">
        <v>45200</v>
      </c>
      <c r="I17" s="27">
        <v>45565</v>
      </c>
      <c r="J17" s="8" t="s">
        <v>40</v>
      </c>
      <c r="K17" s="34">
        <v>70000</v>
      </c>
      <c r="L17" s="34">
        <v>70000</v>
      </c>
      <c r="M17" s="60" t="s">
        <v>24</v>
      </c>
      <c r="N17" s="7" t="s">
        <v>37</v>
      </c>
      <c r="O17" s="40" t="s">
        <v>37</v>
      </c>
      <c r="P17" s="40" t="s">
        <v>138</v>
      </c>
      <c r="Q17" s="40" t="s">
        <v>143</v>
      </c>
      <c r="R17" s="40"/>
      <c r="S17" s="40" t="s">
        <v>149</v>
      </c>
      <c r="T17" s="40" t="s">
        <v>144</v>
      </c>
      <c r="U17" s="40" t="s">
        <v>142</v>
      </c>
      <c r="V17" s="40"/>
      <c r="W17" s="13"/>
    </row>
    <row r="18" spans="1:23" ht="39.6" x14ac:dyDescent="0.25">
      <c r="A18" s="6" t="s">
        <v>23</v>
      </c>
      <c r="B18" s="7" t="s">
        <v>116</v>
      </c>
      <c r="C18" s="8" t="s">
        <v>117</v>
      </c>
      <c r="D18" s="7" t="s">
        <v>275</v>
      </c>
      <c r="E18" s="8" t="s">
        <v>28</v>
      </c>
      <c r="F18" s="8" t="s">
        <v>45</v>
      </c>
      <c r="G18" s="63">
        <v>492555</v>
      </c>
      <c r="H18" s="27">
        <v>45200</v>
      </c>
      <c r="I18" s="27">
        <v>45565</v>
      </c>
      <c r="J18" s="8" t="s">
        <v>40</v>
      </c>
      <c r="K18" s="34">
        <v>70000</v>
      </c>
      <c r="L18" s="34">
        <v>70000</v>
      </c>
      <c r="M18" s="60" t="s">
        <v>24</v>
      </c>
      <c r="N18" s="7" t="s">
        <v>37</v>
      </c>
      <c r="O18" s="40" t="s">
        <v>37</v>
      </c>
      <c r="P18" s="40" t="s">
        <v>138</v>
      </c>
      <c r="Q18" s="40" t="s">
        <v>143</v>
      </c>
      <c r="R18" s="40"/>
      <c r="S18" s="40" t="s">
        <v>146</v>
      </c>
      <c r="T18" s="40" t="s">
        <v>144</v>
      </c>
      <c r="U18" s="40" t="s">
        <v>142</v>
      </c>
      <c r="V18" s="40"/>
      <c r="W18" s="13"/>
    </row>
    <row r="19" spans="1:23" ht="39.6" x14ac:dyDescent="0.25">
      <c r="A19" s="6" t="s">
        <v>23</v>
      </c>
      <c r="B19" s="7" t="s">
        <v>118</v>
      </c>
      <c r="C19" s="8" t="s">
        <v>119</v>
      </c>
      <c r="D19" s="7" t="s">
        <v>120</v>
      </c>
      <c r="E19" s="8" t="s">
        <v>28</v>
      </c>
      <c r="F19" s="8" t="s">
        <v>45</v>
      </c>
      <c r="G19" s="63">
        <v>993000</v>
      </c>
      <c r="H19" s="27">
        <v>45200</v>
      </c>
      <c r="I19" s="27">
        <v>45565</v>
      </c>
      <c r="J19" s="68" t="s">
        <v>43</v>
      </c>
      <c r="K19" s="34">
        <v>275000</v>
      </c>
      <c r="L19" s="34">
        <v>275000</v>
      </c>
      <c r="M19" s="60" t="s">
        <v>24</v>
      </c>
      <c r="N19" s="7" t="s">
        <v>37</v>
      </c>
      <c r="O19" s="40" t="s">
        <v>37</v>
      </c>
      <c r="P19" s="40" t="s">
        <v>138</v>
      </c>
      <c r="Q19" s="40" t="s">
        <v>143</v>
      </c>
      <c r="R19" s="40"/>
      <c r="S19" s="40" t="s">
        <v>149</v>
      </c>
      <c r="T19" s="40" t="s">
        <v>144</v>
      </c>
      <c r="U19" s="40" t="s">
        <v>142</v>
      </c>
      <c r="V19" s="40"/>
      <c r="W19" s="13"/>
    </row>
    <row r="20" spans="1:23" ht="39.6" x14ac:dyDescent="0.25">
      <c r="A20" s="6" t="s">
        <v>23</v>
      </c>
      <c r="B20" s="7" t="s">
        <v>121</v>
      </c>
      <c r="C20" s="8" t="s">
        <v>122</v>
      </c>
      <c r="D20" s="7" t="s">
        <v>269</v>
      </c>
      <c r="E20" s="8" t="s">
        <v>22</v>
      </c>
      <c r="F20" s="8" t="s">
        <v>50</v>
      </c>
      <c r="G20" s="64" t="s">
        <v>270</v>
      </c>
      <c r="H20" s="27">
        <v>45200</v>
      </c>
      <c r="I20" s="27">
        <v>45565</v>
      </c>
      <c r="J20" s="8" t="s">
        <v>36</v>
      </c>
      <c r="K20" s="34">
        <v>125000</v>
      </c>
      <c r="L20" s="34">
        <v>125000</v>
      </c>
      <c r="M20" s="60" t="s">
        <v>24</v>
      </c>
      <c r="N20" s="7" t="s">
        <v>37</v>
      </c>
      <c r="O20" s="40" t="s">
        <v>37</v>
      </c>
      <c r="P20" s="40" t="s">
        <v>138</v>
      </c>
      <c r="Q20" s="40" t="s">
        <v>143</v>
      </c>
      <c r="R20" s="40"/>
      <c r="S20" s="40" t="s">
        <v>149</v>
      </c>
      <c r="T20" s="40" t="s">
        <v>144</v>
      </c>
      <c r="U20" s="40" t="s">
        <v>142</v>
      </c>
      <c r="V20" s="40"/>
      <c r="W20" s="13"/>
    </row>
    <row r="21" spans="1:23" ht="39.6" x14ac:dyDescent="0.25">
      <c r="A21" s="6" t="s">
        <v>23</v>
      </c>
      <c r="B21" s="7" t="s">
        <v>34</v>
      </c>
      <c r="C21" s="8" t="s">
        <v>115</v>
      </c>
      <c r="D21" s="7" t="s">
        <v>273</v>
      </c>
      <c r="E21" s="8" t="s">
        <v>34</v>
      </c>
      <c r="F21" s="8" t="s">
        <v>45</v>
      </c>
      <c r="G21" s="63"/>
      <c r="H21" s="27">
        <v>45200</v>
      </c>
      <c r="I21" s="27">
        <v>45565</v>
      </c>
      <c r="J21" s="8"/>
      <c r="K21" s="34">
        <v>450000</v>
      </c>
      <c r="L21" s="34">
        <v>450000</v>
      </c>
      <c r="M21" s="60"/>
      <c r="N21" s="7" t="s">
        <v>37</v>
      </c>
      <c r="O21" s="40" t="s">
        <v>37</v>
      </c>
      <c r="P21" s="40" t="s">
        <v>138</v>
      </c>
      <c r="Q21" s="40" t="s">
        <v>143</v>
      </c>
      <c r="R21" s="40"/>
      <c r="S21" s="40" t="s">
        <v>149</v>
      </c>
      <c r="T21" s="40" t="s">
        <v>144</v>
      </c>
      <c r="U21" s="40" t="s">
        <v>142</v>
      </c>
      <c r="V21" s="40"/>
      <c r="W21" s="13"/>
    </row>
    <row r="22" spans="1:23" ht="39.6" x14ac:dyDescent="0.25">
      <c r="A22" s="6" t="s">
        <v>23</v>
      </c>
      <c r="B22" s="7" t="s">
        <v>34</v>
      </c>
      <c r="C22" s="8" t="s">
        <v>115</v>
      </c>
      <c r="D22" s="7" t="s">
        <v>274</v>
      </c>
      <c r="E22" s="8" t="s">
        <v>34</v>
      </c>
      <c r="F22" s="8" t="s">
        <v>34</v>
      </c>
      <c r="G22" s="63"/>
      <c r="H22" s="27">
        <v>45200</v>
      </c>
      <c r="I22" s="27">
        <v>45565</v>
      </c>
      <c r="J22" s="8"/>
      <c r="K22" s="34">
        <v>25000</v>
      </c>
      <c r="L22" s="34">
        <v>25000</v>
      </c>
      <c r="M22" s="60"/>
      <c r="N22" s="7" t="s">
        <v>37</v>
      </c>
      <c r="O22" s="40" t="s">
        <v>37</v>
      </c>
      <c r="P22" s="40" t="s">
        <v>138</v>
      </c>
      <c r="Q22" s="40" t="s">
        <v>143</v>
      </c>
      <c r="R22" s="40"/>
      <c r="S22" s="40" t="s">
        <v>149</v>
      </c>
      <c r="T22" s="40" t="s">
        <v>144</v>
      </c>
      <c r="U22" s="40" t="s">
        <v>142</v>
      </c>
      <c r="V22" s="40"/>
      <c r="W22" s="13"/>
    </row>
    <row r="23" spans="1:23" ht="39.6" x14ac:dyDescent="0.25">
      <c r="A23" s="6" t="s">
        <v>23</v>
      </c>
      <c r="B23" s="7" t="s">
        <v>123</v>
      </c>
      <c r="C23" s="8" t="s">
        <v>124</v>
      </c>
      <c r="D23" s="7" t="s">
        <v>125</v>
      </c>
      <c r="E23" s="8" t="s">
        <v>22</v>
      </c>
      <c r="F23" s="8" t="s">
        <v>45</v>
      </c>
      <c r="G23" s="64">
        <v>3000000</v>
      </c>
      <c r="H23" s="27">
        <v>45200</v>
      </c>
      <c r="I23" s="27">
        <v>45565</v>
      </c>
      <c r="J23" s="8" t="s">
        <v>40</v>
      </c>
      <c r="K23" s="34">
        <v>827151</v>
      </c>
      <c r="L23" s="34">
        <v>827151</v>
      </c>
      <c r="M23" s="60" t="s">
        <v>24</v>
      </c>
      <c r="N23" s="7" t="s">
        <v>37</v>
      </c>
      <c r="O23" s="40" t="s">
        <v>37</v>
      </c>
      <c r="P23" s="40" t="s">
        <v>138</v>
      </c>
      <c r="Q23" s="40" t="s">
        <v>143</v>
      </c>
      <c r="R23" s="40"/>
      <c r="S23" s="40" t="s">
        <v>146</v>
      </c>
      <c r="T23" s="40" t="s">
        <v>144</v>
      </c>
      <c r="U23" s="40" t="s">
        <v>142</v>
      </c>
      <c r="V23" s="40"/>
      <c r="W23" s="13"/>
    </row>
    <row r="24" spans="1:23" ht="39.6" x14ac:dyDescent="0.25">
      <c r="A24" s="6" t="s">
        <v>23</v>
      </c>
      <c r="B24" s="7" t="s">
        <v>126</v>
      </c>
      <c r="C24" s="7" t="s">
        <v>161</v>
      </c>
      <c r="D24" s="7" t="s">
        <v>127</v>
      </c>
      <c r="E24" s="8" t="s">
        <v>28</v>
      </c>
      <c r="F24" s="8" t="s">
        <v>45</v>
      </c>
      <c r="G24" s="63">
        <v>926500</v>
      </c>
      <c r="H24" s="27">
        <v>45200</v>
      </c>
      <c r="I24" s="27">
        <v>45565</v>
      </c>
      <c r="J24" s="8" t="s">
        <v>25</v>
      </c>
      <c r="K24" s="34">
        <v>463250</v>
      </c>
      <c r="L24" s="34">
        <v>463250</v>
      </c>
      <c r="M24" s="60" t="s">
        <v>24</v>
      </c>
      <c r="N24" s="7" t="s">
        <v>37</v>
      </c>
      <c r="O24" s="40" t="s">
        <v>37</v>
      </c>
      <c r="P24" s="40" t="s">
        <v>138</v>
      </c>
      <c r="Q24" s="40" t="s">
        <v>143</v>
      </c>
      <c r="R24" s="40"/>
      <c r="S24" s="40" t="s">
        <v>146</v>
      </c>
      <c r="T24" s="40" t="s">
        <v>144</v>
      </c>
      <c r="U24" s="40" t="s">
        <v>142</v>
      </c>
      <c r="V24" s="40"/>
      <c r="W24" s="13"/>
    </row>
    <row r="25" spans="1:23" ht="26.4" x14ac:dyDescent="0.25">
      <c r="A25" s="6" t="s">
        <v>23</v>
      </c>
      <c r="B25" s="7" t="s">
        <v>128</v>
      </c>
      <c r="C25" s="7" t="s">
        <v>162</v>
      </c>
      <c r="D25" s="7" t="s">
        <v>276</v>
      </c>
      <c r="E25" s="8" t="s">
        <v>22</v>
      </c>
      <c r="F25" s="8" t="s">
        <v>45</v>
      </c>
      <c r="G25" s="63">
        <v>299520</v>
      </c>
      <c r="H25" s="27">
        <v>45200</v>
      </c>
      <c r="I25" s="27">
        <v>45565</v>
      </c>
      <c r="J25" s="8" t="s">
        <v>25</v>
      </c>
      <c r="K25" s="34">
        <v>800000</v>
      </c>
      <c r="L25" s="34">
        <v>800000</v>
      </c>
      <c r="M25" s="60" t="s">
        <v>24</v>
      </c>
      <c r="N25" s="7" t="s">
        <v>37</v>
      </c>
      <c r="O25" s="40" t="s">
        <v>37</v>
      </c>
      <c r="P25" s="40" t="s">
        <v>150</v>
      </c>
      <c r="Q25" s="40" t="s">
        <v>151</v>
      </c>
      <c r="R25" s="40"/>
      <c r="S25" s="40" t="s">
        <v>149</v>
      </c>
      <c r="T25" s="40" t="s">
        <v>144</v>
      </c>
      <c r="U25" s="40" t="s">
        <v>152</v>
      </c>
      <c r="V25" s="40"/>
      <c r="W25" s="13"/>
    </row>
    <row r="26" spans="1:23" ht="26.4" x14ac:dyDescent="0.25">
      <c r="A26" s="6" t="s">
        <v>23</v>
      </c>
      <c r="B26" s="7" t="s">
        <v>34</v>
      </c>
      <c r="C26" s="8" t="s">
        <v>115</v>
      </c>
      <c r="D26" s="7" t="s">
        <v>277</v>
      </c>
      <c r="E26" s="8" t="s">
        <v>34</v>
      </c>
      <c r="F26" s="8" t="s">
        <v>34</v>
      </c>
      <c r="G26" s="63"/>
      <c r="H26" s="27">
        <v>45200</v>
      </c>
      <c r="I26" s="27">
        <v>45565</v>
      </c>
      <c r="J26" s="8"/>
      <c r="K26" s="34">
        <v>1500000</v>
      </c>
      <c r="L26" s="34">
        <v>1500000</v>
      </c>
      <c r="M26" s="60"/>
      <c r="N26" s="7" t="s">
        <v>37</v>
      </c>
      <c r="O26" s="40" t="s">
        <v>37</v>
      </c>
      <c r="P26" s="40" t="s">
        <v>150</v>
      </c>
      <c r="Q26" s="40" t="s">
        <v>151</v>
      </c>
      <c r="R26" s="40"/>
      <c r="S26" s="40" t="s">
        <v>149</v>
      </c>
      <c r="T26" s="40" t="s">
        <v>144</v>
      </c>
      <c r="U26" s="40" t="s">
        <v>152</v>
      </c>
      <c r="V26" s="40"/>
      <c r="W26" s="13"/>
    </row>
    <row r="27" spans="1:23" ht="26.4" x14ac:dyDescent="0.25">
      <c r="A27" s="6" t="s">
        <v>23</v>
      </c>
      <c r="B27" s="7" t="s">
        <v>34</v>
      </c>
      <c r="C27" s="8" t="s">
        <v>115</v>
      </c>
      <c r="D27" s="7" t="s">
        <v>129</v>
      </c>
      <c r="E27" s="8" t="s">
        <v>34</v>
      </c>
      <c r="F27" s="8" t="s">
        <v>34</v>
      </c>
      <c r="G27" s="63"/>
      <c r="H27" s="27">
        <v>45200</v>
      </c>
      <c r="I27" s="27">
        <v>45565</v>
      </c>
      <c r="J27" s="8"/>
      <c r="K27" s="34">
        <v>65000</v>
      </c>
      <c r="L27" s="34">
        <v>65000</v>
      </c>
      <c r="M27" s="60"/>
      <c r="N27" s="7" t="s">
        <v>37</v>
      </c>
      <c r="O27" s="40" t="s">
        <v>37</v>
      </c>
      <c r="P27" s="40" t="s">
        <v>150</v>
      </c>
      <c r="Q27" s="40" t="s">
        <v>151</v>
      </c>
      <c r="R27" s="40"/>
      <c r="S27" s="40" t="s">
        <v>149</v>
      </c>
      <c r="T27" s="40" t="s">
        <v>144</v>
      </c>
      <c r="U27" s="40" t="s">
        <v>153</v>
      </c>
      <c r="V27" s="40"/>
      <c r="W27" s="13"/>
    </row>
    <row r="28" spans="1:23" ht="26.4" x14ac:dyDescent="0.25">
      <c r="A28" s="6" t="s">
        <v>23</v>
      </c>
      <c r="B28" s="7" t="s">
        <v>130</v>
      </c>
      <c r="C28" s="8" t="s">
        <v>131</v>
      </c>
      <c r="D28" s="7" t="s">
        <v>256</v>
      </c>
      <c r="E28" s="8" t="s">
        <v>22</v>
      </c>
      <c r="F28" s="8" t="s">
        <v>51</v>
      </c>
      <c r="G28" s="63">
        <v>91080</v>
      </c>
      <c r="H28" s="27">
        <v>45200</v>
      </c>
      <c r="I28" s="27">
        <v>45565</v>
      </c>
      <c r="J28" s="68" t="s">
        <v>43</v>
      </c>
      <c r="K28" s="34">
        <v>150000</v>
      </c>
      <c r="L28" s="34">
        <v>150000</v>
      </c>
      <c r="M28" s="60" t="s">
        <v>24</v>
      </c>
      <c r="N28" s="7" t="s">
        <v>37</v>
      </c>
      <c r="O28" s="40" t="s">
        <v>37</v>
      </c>
      <c r="P28" s="40" t="s">
        <v>150</v>
      </c>
      <c r="Q28" s="40" t="s">
        <v>151</v>
      </c>
      <c r="R28" s="40"/>
      <c r="S28" s="40" t="s">
        <v>146</v>
      </c>
      <c r="T28" s="40" t="s">
        <v>144</v>
      </c>
      <c r="U28" s="40" t="s">
        <v>153</v>
      </c>
      <c r="V28" s="40"/>
      <c r="W28" s="13"/>
    </row>
    <row r="29" spans="1:23" ht="26.4" x14ac:dyDescent="0.25">
      <c r="A29" s="6" t="s">
        <v>23</v>
      </c>
      <c r="B29" s="7" t="s">
        <v>132</v>
      </c>
      <c r="C29" s="8" t="s">
        <v>115</v>
      </c>
      <c r="D29" s="7" t="s">
        <v>133</v>
      </c>
      <c r="E29" s="8" t="s">
        <v>28</v>
      </c>
      <c r="F29" s="8" t="s">
        <v>38</v>
      </c>
      <c r="G29" s="63"/>
      <c r="H29" s="27">
        <v>45200</v>
      </c>
      <c r="I29" s="27">
        <v>45565</v>
      </c>
      <c r="J29" s="8"/>
      <c r="K29" s="34">
        <v>334474.34999999998</v>
      </c>
      <c r="L29" s="34">
        <v>334474.34999999998</v>
      </c>
      <c r="M29" s="60"/>
      <c r="N29" s="7" t="s">
        <v>37</v>
      </c>
      <c r="O29" s="40" t="s">
        <v>37</v>
      </c>
      <c r="P29" s="40" t="s">
        <v>150</v>
      </c>
      <c r="Q29" s="40" t="s">
        <v>151</v>
      </c>
      <c r="R29" s="40"/>
      <c r="S29" s="40" t="s">
        <v>149</v>
      </c>
      <c r="T29" s="40" t="s">
        <v>144</v>
      </c>
      <c r="U29" s="40" t="s">
        <v>152</v>
      </c>
      <c r="V29" s="40" t="s">
        <v>157</v>
      </c>
      <c r="W29" s="13"/>
    </row>
    <row r="30" spans="1:23" ht="26.4" x14ac:dyDescent="0.25">
      <c r="A30" s="6" t="s">
        <v>23</v>
      </c>
      <c r="B30" s="7" t="s">
        <v>132</v>
      </c>
      <c r="C30" s="8" t="s">
        <v>115</v>
      </c>
      <c r="D30" s="7" t="s">
        <v>134</v>
      </c>
      <c r="E30" s="8" t="s">
        <v>28</v>
      </c>
      <c r="F30" s="8" t="s">
        <v>38</v>
      </c>
      <c r="G30" s="63"/>
      <c r="H30" s="27">
        <v>45200</v>
      </c>
      <c r="I30" s="27">
        <v>45565</v>
      </c>
      <c r="J30" s="8"/>
      <c r="K30" s="34">
        <v>180000</v>
      </c>
      <c r="L30" s="34">
        <v>180000</v>
      </c>
      <c r="M30" s="60"/>
      <c r="N30" s="7" t="s">
        <v>37</v>
      </c>
      <c r="O30" s="40" t="s">
        <v>37</v>
      </c>
      <c r="P30" s="40" t="s">
        <v>150</v>
      </c>
      <c r="Q30" s="40" t="s">
        <v>151</v>
      </c>
      <c r="R30" s="40"/>
      <c r="S30" s="40" t="s">
        <v>149</v>
      </c>
      <c r="T30" s="40" t="s">
        <v>144</v>
      </c>
      <c r="U30" s="40" t="s">
        <v>152</v>
      </c>
      <c r="V30" s="40" t="s">
        <v>158</v>
      </c>
      <c r="W30" s="13"/>
    </row>
    <row r="31" spans="1:23" ht="26.4" x14ac:dyDescent="0.25">
      <c r="A31" s="6" t="s">
        <v>23</v>
      </c>
      <c r="B31" s="7" t="s">
        <v>132</v>
      </c>
      <c r="C31" s="8" t="s">
        <v>115</v>
      </c>
      <c r="D31" s="7" t="s">
        <v>135</v>
      </c>
      <c r="E31" s="8" t="s">
        <v>28</v>
      </c>
      <c r="F31" s="8" t="s">
        <v>38</v>
      </c>
      <c r="G31" s="63"/>
      <c r="H31" s="27">
        <v>45200</v>
      </c>
      <c r="I31" s="27">
        <v>45565</v>
      </c>
      <c r="J31" s="8"/>
      <c r="K31" s="34">
        <v>5000</v>
      </c>
      <c r="L31" s="34">
        <v>5000</v>
      </c>
      <c r="M31" s="60"/>
      <c r="N31" s="7" t="s">
        <v>37</v>
      </c>
      <c r="O31" s="40" t="s">
        <v>37</v>
      </c>
      <c r="P31" s="40" t="s">
        <v>150</v>
      </c>
      <c r="Q31" s="40" t="s">
        <v>151</v>
      </c>
      <c r="R31" s="40"/>
      <c r="S31" s="40" t="s">
        <v>149</v>
      </c>
      <c r="T31" s="40" t="s">
        <v>144</v>
      </c>
      <c r="U31" s="40" t="s">
        <v>152</v>
      </c>
      <c r="V31" s="40" t="s">
        <v>159</v>
      </c>
      <c r="W31" s="13"/>
    </row>
    <row r="32" spans="1:23" ht="26.4" x14ac:dyDescent="0.25">
      <c r="A32" s="6" t="s">
        <v>23</v>
      </c>
      <c r="B32" s="7" t="s">
        <v>34</v>
      </c>
      <c r="C32" s="8" t="s">
        <v>115</v>
      </c>
      <c r="D32" s="7" t="s">
        <v>278</v>
      </c>
      <c r="E32" s="8" t="s">
        <v>28</v>
      </c>
      <c r="F32" s="8" t="s">
        <v>38</v>
      </c>
      <c r="G32" s="63"/>
      <c r="H32" s="27">
        <v>45200</v>
      </c>
      <c r="I32" s="27">
        <v>45565</v>
      </c>
      <c r="J32" s="8"/>
      <c r="K32" s="34">
        <v>27000</v>
      </c>
      <c r="L32" s="34">
        <v>27000</v>
      </c>
      <c r="M32" s="60"/>
      <c r="N32" s="7" t="s">
        <v>37</v>
      </c>
      <c r="O32" s="40" t="s">
        <v>37</v>
      </c>
      <c r="P32" s="40" t="s">
        <v>150</v>
      </c>
      <c r="Q32" s="40" t="s">
        <v>154</v>
      </c>
      <c r="R32" s="40"/>
      <c r="S32" s="40" t="s">
        <v>155</v>
      </c>
      <c r="T32" s="40" t="s">
        <v>144</v>
      </c>
      <c r="U32" s="40" t="s">
        <v>156</v>
      </c>
      <c r="V32" s="40"/>
      <c r="W32" s="13"/>
    </row>
    <row r="33" spans="1:23" ht="39.6" x14ac:dyDescent="0.25">
      <c r="A33" s="6" t="s">
        <v>23</v>
      </c>
      <c r="B33" s="7" t="s">
        <v>107</v>
      </c>
      <c r="C33" s="8" t="s">
        <v>108</v>
      </c>
      <c r="D33" s="7" t="s">
        <v>279</v>
      </c>
      <c r="E33" s="8" t="s">
        <v>28</v>
      </c>
      <c r="F33" s="8" t="s">
        <v>45</v>
      </c>
      <c r="G33" s="64" t="s">
        <v>160</v>
      </c>
      <c r="H33" s="27">
        <v>45200</v>
      </c>
      <c r="I33" s="27">
        <v>45565</v>
      </c>
      <c r="J33" s="8" t="s">
        <v>25</v>
      </c>
      <c r="K33" s="34">
        <v>1312318</v>
      </c>
      <c r="L33" s="34">
        <v>1312318</v>
      </c>
      <c r="M33" s="60" t="s">
        <v>24</v>
      </c>
      <c r="N33" s="8" t="s">
        <v>37</v>
      </c>
      <c r="O33" s="41" t="s">
        <v>37</v>
      </c>
      <c r="P33" s="41" t="s">
        <v>150</v>
      </c>
      <c r="Q33" s="40" t="s">
        <v>154</v>
      </c>
      <c r="R33" s="41"/>
      <c r="S33" s="40" t="s">
        <v>148</v>
      </c>
      <c r="T33" s="40" t="s">
        <v>144</v>
      </c>
      <c r="U33" s="40" t="s">
        <v>156</v>
      </c>
      <c r="V33" s="41"/>
      <c r="W33" s="13"/>
    </row>
    <row r="34" spans="1:23" ht="26.4" x14ac:dyDescent="0.25">
      <c r="A34" s="47" t="s">
        <v>23</v>
      </c>
      <c r="B34" s="48" t="s">
        <v>136</v>
      </c>
      <c r="C34" s="48" t="s">
        <v>163</v>
      </c>
      <c r="D34" s="48" t="s">
        <v>137</v>
      </c>
      <c r="E34" s="32" t="s">
        <v>22</v>
      </c>
      <c r="F34" s="32" t="s">
        <v>45</v>
      </c>
      <c r="G34" s="66">
        <v>877525</v>
      </c>
      <c r="H34" s="27">
        <v>45200</v>
      </c>
      <c r="I34" s="27">
        <v>45565</v>
      </c>
      <c r="J34" s="32" t="s">
        <v>31</v>
      </c>
      <c r="K34" s="35">
        <v>1031296</v>
      </c>
      <c r="L34" s="35">
        <v>1031296</v>
      </c>
      <c r="M34" s="70" t="s">
        <v>24</v>
      </c>
      <c r="N34" s="32" t="s">
        <v>37</v>
      </c>
      <c r="O34" s="49" t="s">
        <v>37</v>
      </c>
      <c r="P34" s="49" t="s">
        <v>150</v>
      </c>
      <c r="Q34" s="51" t="s">
        <v>154</v>
      </c>
      <c r="R34" s="49"/>
      <c r="S34" s="51" t="s">
        <v>148</v>
      </c>
      <c r="T34" s="51" t="s">
        <v>144</v>
      </c>
      <c r="U34" s="51" t="s">
        <v>156</v>
      </c>
      <c r="V34" s="49"/>
      <c r="W34" s="50"/>
    </row>
    <row r="35" spans="1:23" ht="27" thickBot="1" x14ac:dyDescent="0.3">
      <c r="A35" s="9" t="s">
        <v>23</v>
      </c>
      <c r="B35" s="10" t="s">
        <v>34</v>
      </c>
      <c r="C35" s="11" t="s">
        <v>115</v>
      </c>
      <c r="D35" s="10" t="s">
        <v>280</v>
      </c>
      <c r="E35" s="11" t="s">
        <v>22</v>
      </c>
      <c r="F35" s="11" t="s">
        <v>34</v>
      </c>
      <c r="G35" s="67"/>
      <c r="H35" s="27">
        <v>45200</v>
      </c>
      <c r="I35" s="27">
        <v>45565</v>
      </c>
      <c r="J35" s="32"/>
      <c r="K35" s="35">
        <v>700000</v>
      </c>
      <c r="L35" s="35">
        <v>700000</v>
      </c>
      <c r="M35" s="71"/>
      <c r="N35" s="11" t="s">
        <v>37</v>
      </c>
      <c r="O35" s="42" t="s">
        <v>37</v>
      </c>
      <c r="P35" s="42" t="s">
        <v>150</v>
      </c>
      <c r="Q35" s="52" t="s">
        <v>154</v>
      </c>
      <c r="R35" s="42"/>
      <c r="S35" s="52" t="s">
        <v>148</v>
      </c>
      <c r="T35" s="52" t="s">
        <v>144</v>
      </c>
      <c r="U35" s="52" t="s">
        <v>156</v>
      </c>
      <c r="V35" s="42"/>
      <c r="W35" s="14"/>
    </row>
    <row r="36" spans="1:23" ht="13.8" thickBot="1" x14ac:dyDescent="0.3">
      <c r="G36" s="12"/>
      <c r="J36" s="69"/>
      <c r="K36" s="36">
        <f>SUM(K4:K35)</f>
        <v>12255202.539999999</v>
      </c>
      <c r="L36" s="36">
        <f>SUM(L4:L35)</f>
        <v>12255202.539999999</v>
      </c>
      <c r="M36"/>
    </row>
    <row r="37" spans="1:23" x14ac:dyDescent="0.25">
      <c r="G37" s="12"/>
    </row>
    <row r="38" spans="1:23" x14ac:dyDescent="0.25">
      <c r="G38" s="12"/>
    </row>
    <row r="39" spans="1:23" x14ac:dyDescent="0.25">
      <c r="G39" s="12"/>
    </row>
  </sheetData>
  <autoFilter ref="A3:W36" xr:uid="{00000000-0001-0000-0000-000000000000}"/>
  <mergeCells count="2">
    <mergeCell ref="O2:R2"/>
    <mergeCell ref="S2:V2"/>
  </mergeCells>
  <phoneticPr fontId="1" type="noConversion"/>
  <printOptions horizontalCentered="1"/>
  <pageMargins left="0.75" right="0.75" top="1" bottom="1" header="0.5" footer="0.5"/>
  <pageSetup paperSize="5" scale="23" orientation="landscape" horizontalDpi="4294967293" r:id="rId1"/>
  <headerFooter alignWithMargins="0">
    <oddFooter>&amp;L&amp;F&amp;RPage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'Dropdown Options'!$C$2:$C$25</xm:f>
          </x14:formula1>
          <xm:sqref>F4:F21 F23:F35</xm:sqref>
        </x14:dataValidation>
        <x14:dataValidation type="list" allowBlank="1" showInputMessage="1" showErrorMessage="1" xr:uid="{00000000-0002-0000-0000-000002000000}">
          <x14:formula1>
            <xm:f>'Dropdown Options'!$D$2:$D$4</xm:f>
          </x14:formula1>
          <xm:sqref>F22 E23:E35 E4:E22</xm:sqref>
        </x14:dataValidation>
        <x14:dataValidation type="list" allowBlank="1" showInputMessage="1" showErrorMessage="1" xr:uid="{00000000-0002-0000-0000-000000000000}">
          <x14:formula1>
            <xm:f>'Dropdown Options'!$A$2:$A$7</xm:f>
          </x14:formula1>
          <xm:sqref>J23:J35 J4:J22</xm:sqref>
        </x14:dataValidation>
        <x14:dataValidation type="list" allowBlank="1" showInputMessage="1" showErrorMessage="1" xr:uid="{00000000-0002-0000-0000-000003000000}">
          <x14:formula1>
            <xm:f>'Dropdown Options'!$B$2:$B$10</xm:f>
          </x14:formula1>
          <xm:sqref>N23:O35 N4:O22</xm:sqref>
        </x14:dataValidation>
        <x14:dataValidation type="list" allowBlank="1" showInputMessage="1" showErrorMessage="1" xr:uid="{77099ACF-DA1A-44E6-A3D2-6E04253A814A}">
          <x14:formula1>
            <xm:f>'Dropdown Options'!$E$2:$E$3</xm:f>
          </x14:formula1>
          <xm:sqref>A23:A35 A4:A22</xm:sqref>
        </x14:dataValidation>
        <x14:dataValidation type="list" allowBlank="1" showInputMessage="1" showErrorMessage="1" xr:uid="{4F7D3D6F-88BB-4BEF-B347-C49F0A04E547}">
          <x14:formula1>
            <xm:f>'Dropdown Options'!$F$2:$F$5</xm:f>
          </x14:formula1>
          <xm:sqref>M23:M35 M4:M22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7"/>
  <sheetViews>
    <sheetView zoomScale="170" zoomScaleNormal="170" workbookViewId="0">
      <selection activeCell="D4" sqref="D4"/>
    </sheetView>
  </sheetViews>
  <sheetFormatPr defaultColWidth="9.109375" defaultRowHeight="13.2" x14ac:dyDescent="0.25"/>
  <cols>
    <col min="1" max="1" width="24.6640625" style="4" customWidth="1"/>
    <col min="2" max="2" width="17" style="4" customWidth="1"/>
    <col min="3" max="3" width="12.5546875" style="4" customWidth="1"/>
    <col min="4" max="4" width="49.33203125" style="2" customWidth="1"/>
    <col min="5" max="5" width="23" style="4" customWidth="1"/>
    <col min="6" max="6" width="12.33203125" style="4" customWidth="1"/>
    <col min="7" max="7" width="12.5546875" style="4" customWidth="1"/>
    <col min="8" max="9" width="11.88671875" style="4" customWidth="1"/>
    <col min="10" max="10" width="15" style="4" customWidth="1"/>
    <col min="11" max="12" width="13.44140625" style="4" customWidth="1"/>
    <col min="13" max="21" width="25.6640625" style="4" customWidth="1"/>
    <col min="22" max="22" width="49.5546875" style="4" customWidth="1"/>
    <col min="23" max="16384" width="9.109375" style="4"/>
  </cols>
  <sheetData>
    <row r="1" spans="1:22" ht="15.6" x14ac:dyDescent="0.25">
      <c r="A1" s="1" t="s">
        <v>0</v>
      </c>
      <c r="B1" s="1"/>
      <c r="C1" s="1"/>
      <c r="F1" s="3"/>
    </row>
    <row r="2" spans="1:22" ht="16.2" thickBot="1" x14ac:dyDescent="0.3">
      <c r="A2" s="5" t="s">
        <v>96</v>
      </c>
      <c r="B2" s="5"/>
      <c r="C2" s="5"/>
      <c r="N2" s="83" t="s">
        <v>97</v>
      </c>
      <c r="O2" s="83"/>
      <c r="P2" s="83"/>
      <c r="Q2" s="83"/>
      <c r="R2" s="84" t="s">
        <v>98</v>
      </c>
      <c r="S2" s="84"/>
      <c r="T2" s="84"/>
      <c r="U2" s="84"/>
    </row>
    <row r="3" spans="1:22" s="31" customFormat="1" ht="69" customHeight="1" x14ac:dyDescent="0.25">
      <c r="A3" s="28" t="s">
        <v>29</v>
      </c>
      <c r="B3" s="29" t="s">
        <v>76</v>
      </c>
      <c r="C3" s="29" t="s">
        <v>77</v>
      </c>
      <c r="D3" s="29" t="s">
        <v>78</v>
      </c>
      <c r="E3" s="29" t="s">
        <v>4</v>
      </c>
      <c r="F3" s="29" t="s">
        <v>79</v>
      </c>
      <c r="G3" s="29" t="s">
        <v>80</v>
      </c>
      <c r="H3" s="29" t="s">
        <v>81</v>
      </c>
      <c r="I3" s="29" t="s">
        <v>94</v>
      </c>
      <c r="J3" s="29" t="s">
        <v>95</v>
      </c>
      <c r="K3" s="29" t="s">
        <v>93</v>
      </c>
      <c r="L3" s="29" t="s">
        <v>82</v>
      </c>
      <c r="M3" s="29" t="s">
        <v>71</v>
      </c>
      <c r="N3" s="39" t="s">
        <v>84</v>
      </c>
      <c r="O3" s="39" t="s">
        <v>85</v>
      </c>
      <c r="P3" s="39" t="s">
        <v>86</v>
      </c>
      <c r="Q3" s="39" t="s">
        <v>87</v>
      </c>
      <c r="R3" s="39" t="s">
        <v>88</v>
      </c>
      <c r="S3" s="39" t="s">
        <v>89</v>
      </c>
      <c r="T3" s="39" t="s">
        <v>90</v>
      </c>
      <c r="U3" s="39" t="s">
        <v>104</v>
      </c>
      <c r="V3" s="30" t="s">
        <v>10</v>
      </c>
    </row>
    <row r="4" spans="1:22" ht="39.6" x14ac:dyDescent="0.25">
      <c r="A4" s="6" t="s">
        <v>23</v>
      </c>
      <c r="B4" s="8" t="s">
        <v>34</v>
      </c>
      <c r="C4" s="8"/>
      <c r="D4" s="7" t="s">
        <v>281</v>
      </c>
      <c r="E4" s="8" t="s">
        <v>22</v>
      </c>
      <c r="F4" s="15"/>
      <c r="G4" s="27">
        <v>45200</v>
      </c>
      <c r="H4" s="27">
        <v>45565</v>
      </c>
      <c r="I4" s="27"/>
      <c r="J4" s="34">
        <v>25000</v>
      </c>
      <c r="K4" s="34">
        <v>25000</v>
      </c>
      <c r="L4" s="34"/>
      <c r="M4" s="7" t="s">
        <v>37</v>
      </c>
      <c r="N4" s="40" t="s">
        <v>37</v>
      </c>
      <c r="O4" s="40" t="s">
        <v>223</v>
      </c>
      <c r="P4" s="40" t="s">
        <v>224</v>
      </c>
      <c r="Q4" s="40"/>
      <c r="R4" s="40" t="s">
        <v>225</v>
      </c>
      <c r="S4" s="40" t="s">
        <v>226</v>
      </c>
      <c r="T4" s="40" t="s">
        <v>227</v>
      </c>
      <c r="U4" s="40"/>
      <c r="V4" s="13"/>
    </row>
    <row r="5" spans="1:22" x14ac:dyDescent="0.25">
      <c r="A5" s="6"/>
      <c r="B5" s="8"/>
      <c r="C5" s="8"/>
      <c r="D5" s="7"/>
      <c r="E5" s="8"/>
      <c r="F5" s="15"/>
      <c r="G5" s="8"/>
      <c r="H5" s="8"/>
      <c r="I5" s="8"/>
      <c r="J5" s="34"/>
      <c r="K5" s="34"/>
      <c r="L5" s="34"/>
      <c r="M5" s="7"/>
      <c r="N5" s="40"/>
      <c r="O5" s="40"/>
      <c r="P5" s="40"/>
      <c r="Q5" s="40"/>
      <c r="R5" s="40"/>
      <c r="S5" s="40"/>
      <c r="T5" s="40"/>
      <c r="U5" s="40"/>
      <c r="V5" s="13"/>
    </row>
    <row r="6" spans="1:22" x14ac:dyDescent="0.25">
      <c r="A6" s="6"/>
      <c r="B6" s="8"/>
      <c r="C6" s="8"/>
      <c r="D6" s="7"/>
      <c r="E6" s="8"/>
      <c r="F6" s="15"/>
      <c r="G6" s="8"/>
      <c r="H6" s="8"/>
      <c r="I6" s="8"/>
      <c r="J6" s="34"/>
      <c r="K6" s="34"/>
      <c r="L6" s="34"/>
      <c r="M6" s="7"/>
      <c r="N6" s="40"/>
      <c r="O6" s="40"/>
      <c r="P6" s="40"/>
      <c r="Q6" s="40"/>
      <c r="R6" s="40"/>
      <c r="S6" s="40"/>
      <c r="T6" s="40"/>
      <c r="U6" s="40"/>
      <c r="V6" s="13"/>
    </row>
    <row r="7" spans="1:22" x14ac:dyDescent="0.25">
      <c r="A7" s="6"/>
      <c r="B7" s="8"/>
      <c r="C7" s="8"/>
      <c r="D7" s="7"/>
      <c r="E7" s="8"/>
      <c r="F7" s="15"/>
      <c r="G7" s="8"/>
      <c r="H7" s="8"/>
      <c r="I7" s="8"/>
      <c r="J7" s="34"/>
      <c r="K7" s="34"/>
      <c r="L7" s="34"/>
      <c r="M7" s="7"/>
      <c r="N7" s="40"/>
      <c r="O7" s="40"/>
      <c r="P7" s="40"/>
      <c r="Q7" s="40"/>
      <c r="R7" s="40"/>
      <c r="S7" s="40"/>
      <c r="T7" s="40"/>
      <c r="U7" s="40"/>
      <c r="V7" s="13"/>
    </row>
    <row r="8" spans="1:22" x14ac:dyDescent="0.25">
      <c r="A8" s="6"/>
      <c r="B8" s="8"/>
      <c r="C8" s="8"/>
      <c r="D8" s="7"/>
      <c r="E8" s="8"/>
      <c r="F8" s="15"/>
      <c r="G8" s="8"/>
      <c r="H8" s="8"/>
      <c r="I8" s="8"/>
      <c r="J8" s="34"/>
      <c r="K8" s="34"/>
      <c r="L8" s="34"/>
      <c r="M8" s="7"/>
      <c r="N8" s="40"/>
      <c r="O8" s="40"/>
      <c r="P8" s="40"/>
      <c r="Q8" s="40"/>
      <c r="R8" s="40"/>
      <c r="S8" s="40"/>
      <c r="T8" s="40"/>
      <c r="U8" s="40"/>
      <c r="V8" s="13"/>
    </row>
    <row r="9" spans="1:22" x14ac:dyDescent="0.25">
      <c r="A9" s="6"/>
      <c r="B9" s="8"/>
      <c r="C9" s="8"/>
      <c r="D9" s="7"/>
      <c r="E9" s="8"/>
      <c r="F9" s="15"/>
      <c r="G9" s="8"/>
      <c r="H9" s="8"/>
      <c r="I9" s="8"/>
      <c r="J9" s="34"/>
      <c r="K9" s="34"/>
      <c r="L9" s="34"/>
      <c r="M9" s="7"/>
      <c r="N9" s="40"/>
      <c r="O9" s="40"/>
      <c r="P9" s="40"/>
      <c r="Q9" s="40"/>
      <c r="R9" s="40"/>
      <c r="S9" s="40"/>
      <c r="T9" s="40"/>
      <c r="U9" s="40"/>
      <c r="V9" s="13"/>
    </row>
    <row r="10" spans="1:22" x14ac:dyDescent="0.25">
      <c r="A10" s="6"/>
      <c r="B10" s="8"/>
      <c r="C10" s="8"/>
      <c r="D10" s="7"/>
      <c r="E10" s="8"/>
      <c r="F10" s="15"/>
      <c r="G10" s="8"/>
      <c r="H10" s="8"/>
      <c r="I10" s="8"/>
      <c r="J10" s="34"/>
      <c r="K10" s="34"/>
      <c r="L10" s="34"/>
      <c r="M10" s="7"/>
      <c r="N10" s="40"/>
      <c r="O10" s="40"/>
      <c r="P10" s="40"/>
      <c r="Q10" s="40"/>
      <c r="R10" s="40"/>
      <c r="S10" s="40"/>
      <c r="T10" s="40"/>
      <c r="U10" s="40"/>
      <c r="V10" s="13"/>
    </row>
    <row r="11" spans="1:22" x14ac:dyDescent="0.25">
      <c r="A11" s="6"/>
      <c r="B11" s="8"/>
      <c r="C11" s="8"/>
      <c r="D11" s="7"/>
      <c r="E11" s="8"/>
      <c r="F11" s="15"/>
      <c r="G11" s="8"/>
      <c r="H11" s="8"/>
      <c r="I11" s="8"/>
      <c r="J11" s="34"/>
      <c r="K11" s="34"/>
      <c r="L11" s="34"/>
      <c r="M11" s="7"/>
      <c r="N11" s="40"/>
      <c r="O11" s="40"/>
      <c r="P11" s="40"/>
      <c r="Q11" s="40"/>
      <c r="R11" s="40"/>
      <c r="S11" s="40"/>
      <c r="T11" s="40"/>
      <c r="U11" s="40"/>
      <c r="V11" s="13"/>
    </row>
    <row r="12" spans="1:22" x14ac:dyDescent="0.25">
      <c r="A12" s="6"/>
      <c r="B12" s="8"/>
      <c r="C12" s="8"/>
      <c r="D12" s="7"/>
      <c r="E12" s="8"/>
      <c r="F12" s="15"/>
      <c r="G12" s="8"/>
      <c r="H12" s="8"/>
      <c r="I12" s="8"/>
      <c r="J12" s="34"/>
      <c r="K12" s="34"/>
      <c r="L12" s="34"/>
      <c r="M12" s="7"/>
      <c r="N12" s="40"/>
      <c r="O12" s="40"/>
      <c r="P12" s="40"/>
      <c r="Q12" s="40"/>
      <c r="R12" s="40"/>
      <c r="S12" s="40"/>
      <c r="T12" s="40"/>
      <c r="U12" s="40"/>
      <c r="V12" s="13"/>
    </row>
    <row r="13" spans="1:22" x14ac:dyDescent="0.25">
      <c r="A13" s="6"/>
      <c r="B13" s="8"/>
      <c r="C13" s="8"/>
      <c r="D13" s="7"/>
      <c r="E13" s="8"/>
      <c r="F13" s="15"/>
      <c r="G13" s="8"/>
      <c r="H13" s="8"/>
      <c r="I13" s="8"/>
      <c r="J13" s="34"/>
      <c r="K13" s="34"/>
      <c r="L13" s="34"/>
      <c r="M13" s="7"/>
      <c r="N13" s="40"/>
      <c r="O13" s="40"/>
      <c r="P13" s="40"/>
      <c r="Q13" s="40"/>
      <c r="R13" s="40"/>
      <c r="S13" s="40"/>
      <c r="T13" s="40"/>
      <c r="U13" s="40"/>
      <c r="V13" s="13"/>
    </row>
    <row r="14" spans="1:22" x14ac:dyDescent="0.25">
      <c r="A14" s="6"/>
      <c r="B14" s="8"/>
      <c r="C14" s="8"/>
      <c r="D14" s="7"/>
      <c r="E14" s="8"/>
      <c r="F14" s="15"/>
      <c r="G14" s="8"/>
      <c r="H14" s="8"/>
      <c r="I14" s="8"/>
      <c r="J14" s="34"/>
      <c r="K14" s="34"/>
      <c r="L14" s="34"/>
      <c r="M14" s="7"/>
      <c r="N14" s="40"/>
      <c r="O14" s="40"/>
      <c r="P14" s="40"/>
      <c r="Q14" s="40"/>
      <c r="R14" s="40"/>
      <c r="S14" s="40"/>
      <c r="T14" s="40"/>
      <c r="U14" s="40"/>
      <c r="V14" s="13"/>
    </row>
    <row r="15" spans="1:22" x14ac:dyDescent="0.25">
      <c r="A15" s="6"/>
      <c r="B15" s="8"/>
      <c r="C15" s="8"/>
      <c r="D15" s="7"/>
      <c r="E15" s="8"/>
      <c r="F15" s="15"/>
      <c r="G15" s="8"/>
      <c r="H15" s="8"/>
      <c r="I15" s="8"/>
      <c r="J15" s="34"/>
      <c r="K15" s="34"/>
      <c r="L15" s="34"/>
      <c r="M15" s="7"/>
      <c r="N15" s="40"/>
      <c r="O15" s="40"/>
      <c r="P15" s="40"/>
      <c r="Q15" s="40"/>
      <c r="R15" s="40"/>
      <c r="S15" s="40"/>
      <c r="T15" s="40"/>
      <c r="U15" s="40"/>
      <c r="V15" s="13"/>
    </row>
    <row r="16" spans="1:22" x14ac:dyDescent="0.25">
      <c r="A16" s="6"/>
      <c r="B16" s="8"/>
      <c r="C16" s="8"/>
      <c r="D16" s="7"/>
      <c r="E16" s="8"/>
      <c r="F16" s="15"/>
      <c r="G16" s="8"/>
      <c r="H16" s="8"/>
      <c r="I16" s="8"/>
      <c r="J16" s="34"/>
      <c r="K16" s="34"/>
      <c r="L16" s="34"/>
      <c r="M16" s="7"/>
      <c r="N16" s="40"/>
      <c r="O16" s="40"/>
      <c r="P16" s="40"/>
      <c r="Q16" s="40"/>
      <c r="R16" s="40"/>
      <c r="S16" s="40"/>
      <c r="T16" s="40"/>
      <c r="U16" s="40"/>
      <c r="V16" s="13"/>
    </row>
    <row r="17" spans="1:22" x14ac:dyDescent="0.25">
      <c r="A17" s="6"/>
      <c r="B17" s="8"/>
      <c r="C17" s="8"/>
      <c r="D17" s="7"/>
      <c r="E17" s="8"/>
      <c r="F17" s="15"/>
      <c r="G17" s="8"/>
      <c r="H17" s="8"/>
      <c r="I17" s="8"/>
      <c r="J17" s="34"/>
      <c r="K17" s="34"/>
      <c r="L17" s="34"/>
      <c r="M17" s="7"/>
      <c r="N17" s="40"/>
      <c r="O17" s="40"/>
      <c r="P17" s="40"/>
      <c r="Q17" s="40"/>
      <c r="R17" s="40"/>
      <c r="S17" s="40"/>
      <c r="T17" s="40"/>
      <c r="U17" s="40"/>
      <c r="V17" s="13"/>
    </row>
    <row r="18" spans="1:22" x14ac:dyDescent="0.25">
      <c r="A18" s="6"/>
      <c r="B18" s="8"/>
      <c r="C18" s="8"/>
      <c r="D18" s="7"/>
      <c r="E18" s="8"/>
      <c r="F18" s="15"/>
      <c r="G18" s="8"/>
      <c r="H18" s="8"/>
      <c r="I18" s="8"/>
      <c r="J18" s="34"/>
      <c r="K18" s="34"/>
      <c r="L18" s="34"/>
      <c r="M18" s="7"/>
      <c r="N18" s="40"/>
      <c r="O18" s="40"/>
      <c r="P18" s="40"/>
      <c r="Q18" s="40"/>
      <c r="R18" s="40"/>
      <c r="S18" s="40"/>
      <c r="T18" s="40"/>
      <c r="U18" s="40"/>
      <c r="V18" s="13"/>
    </row>
    <row r="19" spans="1:22" x14ac:dyDescent="0.25">
      <c r="A19" s="6"/>
      <c r="B19" s="8"/>
      <c r="C19" s="8"/>
      <c r="D19" s="7"/>
      <c r="E19" s="8"/>
      <c r="F19" s="15"/>
      <c r="G19" s="8"/>
      <c r="H19" s="8"/>
      <c r="I19" s="8"/>
      <c r="J19" s="34"/>
      <c r="K19" s="34"/>
      <c r="L19" s="34"/>
      <c r="M19" s="7"/>
      <c r="N19" s="40"/>
      <c r="O19" s="40"/>
      <c r="P19" s="40"/>
      <c r="Q19" s="40"/>
      <c r="R19" s="40"/>
      <c r="S19" s="40"/>
      <c r="T19" s="40"/>
      <c r="U19" s="40"/>
      <c r="V19" s="13"/>
    </row>
    <row r="20" spans="1:22" x14ac:dyDescent="0.25">
      <c r="A20" s="6"/>
      <c r="B20" s="8"/>
      <c r="C20" s="8"/>
      <c r="D20" s="7"/>
      <c r="E20" s="8"/>
      <c r="F20" s="15"/>
      <c r="G20" s="8"/>
      <c r="H20" s="8"/>
      <c r="I20" s="8"/>
      <c r="J20" s="34"/>
      <c r="K20" s="34"/>
      <c r="L20" s="34"/>
      <c r="M20" s="7"/>
      <c r="N20" s="40"/>
      <c r="O20" s="40"/>
      <c r="P20" s="40"/>
      <c r="Q20" s="40"/>
      <c r="R20" s="40"/>
      <c r="S20" s="40"/>
      <c r="T20" s="40"/>
      <c r="U20" s="40"/>
      <c r="V20" s="13"/>
    </row>
    <row r="21" spans="1:22" x14ac:dyDescent="0.25">
      <c r="A21" s="6"/>
      <c r="B21" s="8"/>
      <c r="C21" s="8"/>
      <c r="D21" s="7"/>
      <c r="E21" s="8"/>
      <c r="F21" s="15"/>
      <c r="G21" s="8"/>
      <c r="H21" s="8"/>
      <c r="I21" s="8"/>
      <c r="J21" s="34"/>
      <c r="K21" s="34"/>
      <c r="L21" s="34"/>
      <c r="M21" s="7"/>
      <c r="N21" s="40"/>
      <c r="O21" s="40"/>
      <c r="P21" s="40"/>
      <c r="Q21" s="40"/>
      <c r="R21" s="40"/>
      <c r="S21" s="40"/>
      <c r="T21" s="40"/>
      <c r="U21" s="40"/>
      <c r="V21" s="13"/>
    </row>
    <row r="22" spans="1:22" x14ac:dyDescent="0.25">
      <c r="A22" s="6"/>
      <c r="B22" s="8"/>
      <c r="C22" s="8"/>
      <c r="D22" s="7"/>
      <c r="E22" s="8"/>
      <c r="F22" s="15"/>
      <c r="G22" s="8"/>
      <c r="H22" s="8"/>
      <c r="I22" s="8"/>
      <c r="J22" s="34"/>
      <c r="K22" s="34"/>
      <c r="L22" s="34"/>
      <c r="M22" s="7"/>
      <c r="N22" s="40"/>
      <c r="O22" s="40"/>
      <c r="P22" s="40"/>
      <c r="Q22" s="40"/>
      <c r="R22" s="40"/>
      <c r="S22" s="40"/>
      <c r="T22" s="40"/>
      <c r="U22" s="40"/>
      <c r="V22" s="13"/>
    </row>
    <row r="23" spans="1:22" x14ac:dyDescent="0.25">
      <c r="A23" s="6"/>
      <c r="B23" s="8"/>
      <c r="C23" s="8"/>
      <c r="D23" s="7"/>
      <c r="E23" s="8"/>
      <c r="F23" s="15"/>
      <c r="G23" s="8"/>
      <c r="H23" s="8"/>
      <c r="I23" s="8"/>
      <c r="J23" s="34"/>
      <c r="K23" s="34"/>
      <c r="L23" s="34"/>
      <c r="M23" s="7"/>
      <c r="N23" s="40"/>
      <c r="O23" s="40"/>
      <c r="P23" s="40"/>
      <c r="Q23" s="40"/>
      <c r="R23" s="40"/>
      <c r="S23" s="40"/>
      <c r="T23" s="40"/>
      <c r="U23" s="40"/>
      <c r="V23" s="13"/>
    </row>
    <row r="24" spans="1:22" x14ac:dyDescent="0.25">
      <c r="A24" s="6"/>
      <c r="B24" s="8"/>
      <c r="C24" s="8"/>
      <c r="D24" s="7"/>
      <c r="E24" s="8"/>
      <c r="F24" s="15"/>
      <c r="G24" s="8"/>
      <c r="H24" s="8"/>
      <c r="I24" s="8"/>
      <c r="J24" s="34"/>
      <c r="K24" s="34"/>
      <c r="L24" s="34"/>
      <c r="M24" s="7"/>
      <c r="N24" s="40"/>
      <c r="O24" s="40"/>
      <c r="P24" s="40"/>
      <c r="Q24" s="40"/>
      <c r="R24" s="40"/>
      <c r="S24" s="40"/>
      <c r="T24" s="40"/>
      <c r="U24" s="40"/>
      <c r="V24" s="13"/>
    </row>
    <row r="25" spans="1:22" x14ac:dyDescent="0.25">
      <c r="A25" s="6"/>
      <c r="B25" s="8"/>
      <c r="C25" s="8"/>
      <c r="D25" s="7"/>
      <c r="E25" s="8"/>
      <c r="F25" s="15"/>
      <c r="G25" s="8"/>
      <c r="H25" s="8"/>
      <c r="I25" s="8"/>
      <c r="J25" s="34"/>
      <c r="K25" s="34"/>
      <c r="L25" s="34"/>
      <c r="M25" s="7"/>
      <c r="N25" s="40"/>
      <c r="O25" s="40"/>
      <c r="P25" s="40"/>
      <c r="Q25" s="40"/>
      <c r="R25" s="40"/>
      <c r="S25" s="40"/>
      <c r="T25" s="40"/>
      <c r="U25" s="40"/>
      <c r="V25" s="13"/>
    </row>
    <row r="26" spans="1:22" x14ac:dyDescent="0.25">
      <c r="A26" s="6"/>
      <c r="B26" s="8"/>
      <c r="C26" s="8"/>
      <c r="D26" s="7"/>
      <c r="E26" s="8"/>
      <c r="F26" s="15"/>
      <c r="G26" s="8"/>
      <c r="H26" s="8"/>
      <c r="I26" s="8"/>
      <c r="J26" s="34"/>
      <c r="K26" s="34"/>
      <c r="L26" s="34"/>
      <c r="M26" s="7"/>
      <c r="N26" s="40"/>
      <c r="O26" s="40"/>
      <c r="P26" s="40"/>
      <c r="Q26" s="40"/>
      <c r="R26" s="40"/>
      <c r="S26" s="40"/>
      <c r="T26" s="40"/>
      <c r="U26" s="40"/>
      <c r="V26" s="13"/>
    </row>
    <row r="27" spans="1:22" x14ac:dyDescent="0.25">
      <c r="A27" s="6"/>
      <c r="B27" s="8"/>
      <c r="C27" s="8"/>
      <c r="D27" s="7"/>
      <c r="E27" s="8"/>
      <c r="F27" s="15"/>
      <c r="G27" s="8"/>
      <c r="H27" s="8"/>
      <c r="I27" s="8"/>
      <c r="J27" s="34"/>
      <c r="K27" s="34"/>
      <c r="L27" s="34"/>
      <c r="M27" s="7"/>
      <c r="N27" s="40"/>
      <c r="O27" s="40"/>
      <c r="P27" s="40"/>
      <c r="Q27" s="40"/>
      <c r="R27" s="40"/>
      <c r="S27" s="40"/>
      <c r="T27" s="40"/>
      <c r="U27" s="40"/>
      <c r="V27" s="13"/>
    </row>
    <row r="28" spans="1:22" x14ac:dyDescent="0.25">
      <c r="A28" s="6"/>
      <c r="B28" s="8"/>
      <c r="C28" s="8"/>
      <c r="D28" s="7"/>
      <c r="E28" s="8"/>
      <c r="F28" s="15"/>
      <c r="G28" s="8"/>
      <c r="H28" s="8"/>
      <c r="I28" s="8"/>
      <c r="J28" s="34"/>
      <c r="K28" s="34"/>
      <c r="L28" s="34"/>
      <c r="M28" s="7"/>
      <c r="N28" s="40"/>
      <c r="O28" s="40"/>
      <c r="P28" s="40"/>
      <c r="Q28" s="40"/>
      <c r="R28" s="40"/>
      <c r="S28" s="40"/>
      <c r="T28" s="40"/>
      <c r="U28" s="40"/>
      <c r="V28" s="13"/>
    </row>
    <row r="29" spans="1:22" x14ac:dyDescent="0.25">
      <c r="A29" s="6"/>
      <c r="B29" s="8"/>
      <c r="C29" s="8"/>
      <c r="D29" s="7"/>
      <c r="E29" s="8"/>
      <c r="F29" s="15"/>
      <c r="G29" s="8"/>
      <c r="H29" s="8"/>
      <c r="I29" s="8"/>
      <c r="J29" s="34"/>
      <c r="K29" s="34"/>
      <c r="L29" s="34"/>
      <c r="M29" s="7"/>
      <c r="N29" s="40"/>
      <c r="O29" s="40"/>
      <c r="P29" s="40"/>
      <c r="Q29" s="40"/>
      <c r="R29" s="40"/>
      <c r="S29" s="40"/>
      <c r="T29" s="40"/>
      <c r="U29" s="40"/>
      <c r="V29" s="13"/>
    </row>
    <row r="30" spans="1:22" x14ac:dyDescent="0.25">
      <c r="A30" s="6"/>
      <c r="B30" s="8"/>
      <c r="C30" s="8"/>
      <c r="D30" s="7"/>
      <c r="E30" s="8"/>
      <c r="F30" s="15"/>
      <c r="G30" s="8"/>
      <c r="H30" s="8"/>
      <c r="I30" s="8"/>
      <c r="J30" s="34"/>
      <c r="K30" s="34"/>
      <c r="L30" s="34"/>
      <c r="M30" s="7"/>
      <c r="N30" s="40"/>
      <c r="O30" s="40"/>
      <c r="P30" s="40"/>
      <c r="Q30" s="40"/>
      <c r="R30" s="40"/>
      <c r="S30" s="40"/>
      <c r="T30" s="40"/>
      <c r="U30" s="40"/>
      <c r="V30" s="13"/>
    </row>
    <row r="31" spans="1:22" x14ac:dyDescent="0.25">
      <c r="A31" s="6"/>
      <c r="B31" s="8"/>
      <c r="C31" s="8"/>
      <c r="D31" s="7"/>
      <c r="E31" s="8"/>
      <c r="F31" s="15"/>
      <c r="G31" s="8"/>
      <c r="H31" s="8"/>
      <c r="I31" s="8"/>
      <c r="J31" s="34"/>
      <c r="K31" s="34"/>
      <c r="L31" s="34"/>
      <c r="M31" s="7"/>
      <c r="N31" s="40"/>
      <c r="O31" s="40"/>
      <c r="P31" s="40"/>
      <c r="Q31" s="40"/>
      <c r="R31" s="40"/>
      <c r="S31" s="40"/>
      <c r="T31" s="40"/>
      <c r="U31" s="40"/>
      <c r="V31" s="13"/>
    </row>
    <row r="32" spans="1:22" x14ac:dyDescent="0.25">
      <c r="A32" s="6"/>
      <c r="B32" s="8"/>
      <c r="C32" s="8"/>
      <c r="D32" s="7"/>
      <c r="E32" s="8"/>
      <c r="F32" s="15"/>
      <c r="G32" s="8"/>
      <c r="H32" s="8"/>
      <c r="I32" s="8"/>
      <c r="J32" s="34"/>
      <c r="K32" s="34"/>
      <c r="L32" s="34"/>
      <c r="M32" s="8"/>
      <c r="N32" s="41"/>
      <c r="O32" s="41"/>
      <c r="P32" s="41"/>
      <c r="Q32" s="41"/>
      <c r="R32" s="41"/>
      <c r="S32" s="41"/>
      <c r="T32" s="41"/>
      <c r="U32" s="41"/>
      <c r="V32" s="13"/>
    </row>
    <row r="33" spans="1:22" ht="13.8" thickBot="1" x14ac:dyDescent="0.3">
      <c r="A33" s="9"/>
      <c r="B33" s="11"/>
      <c r="C33" s="11"/>
      <c r="D33" s="10"/>
      <c r="E33" s="11"/>
      <c r="F33" s="16"/>
      <c r="G33" s="11"/>
      <c r="H33" s="11"/>
      <c r="I33" s="11"/>
      <c r="J33" s="38"/>
      <c r="K33" s="38"/>
      <c r="L33" s="44"/>
      <c r="M33" s="11"/>
      <c r="N33" s="42"/>
      <c r="O33" s="42"/>
      <c r="P33" s="42"/>
      <c r="Q33" s="42"/>
      <c r="R33" s="42"/>
      <c r="S33" s="42"/>
      <c r="T33" s="42"/>
      <c r="U33" s="42"/>
      <c r="V33" s="14"/>
    </row>
    <row r="34" spans="1:22" ht="13.8" thickBot="1" x14ac:dyDescent="0.3">
      <c r="F34" s="12"/>
      <c r="I34" s="33" t="s">
        <v>11</v>
      </c>
      <c r="J34" s="36">
        <f>SUM(J4:J33)</f>
        <v>25000</v>
      </c>
      <c r="K34" s="37">
        <f>SUM(K4:K33)</f>
        <v>25000</v>
      </c>
      <c r="L34"/>
    </row>
    <row r="35" spans="1:22" x14ac:dyDescent="0.25">
      <c r="F35" s="12"/>
    </row>
    <row r="36" spans="1:22" x14ac:dyDescent="0.25">
      <c r="F36" s="12"/>
    </row>
    <row r="37" spans="1:22" x14ac:dyDescent="0.25">
      <c r="F37" s="12"/>
    </row>
  </sheetData>
  <mergeCells count="2">
    <mergeCell ref="N2:Q2"/>
    <mergeCell ref="R2:U2"/>
  </mergeCells>
  <printOptions horizontalCentered="1"/>
  <pageMargins left="0.75" right="0.75" top="1" bottom="1" header="0.5" footer="0.5"/>
  <pageSetup paperSize="5" scale="45" orientation="landscape" horizontalDpi="4294967293" r:id="rId1"/>
  <headerFooter alignWithMargins="0">
    <oddFooter>&amp;L&amp;F&amp;RPage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'Dropdown Options'!$D$2:$D$4</xm:f>
          </x14:formula1>
          <xm:sqref>E4:E33</xm:sqref>
        </x14:dataValidation>
        <x14:dataValidation type="list" allowBlank="1" showInputMessage="1" showErrorMessage="1" xr:uid="{00000000-0002-0000-0100-000002000000}">
          <x14:formula1>
            <xm:f>'Dropdown Options'!$B$2:$B$10</xm:f>
          </x14:formula1>
          <xm:sqref>M4:N33</xm:sqref>
        </x14:dataValidation>
        <x14:dataValidation type="list" allowBlank="1" showInputMessage="1" showErrorMessage="1" xr:uid="{00000000-0002-0000-0100-000003000000}">
          <x14:formula1>
            <xm:f>'Dropdown Options'!$A$2:$A$7</xm:f>
          </x14:formula1>
          <xm:sqref>I4:I33</xm:sqref>
        </x14:dataValidation>
        <x14:dataValidation type="list" allowBlank="1" showInputMessage="1" showErrorMessage="1" xr:uid="{0C6FD73C-5515-4795-A24B-45FBF98EA0FD}">
          <x14:formula1>
            <xm:f>'Dropdown Options'!$E$2:$E$3</xm:f>
          </x14:formula1>
          <xm:sqref>A4:A33</xm:sqref>
        </x14:dataValidation>
        <x14:dataValidation type="list" allowBlank="1" showInputMessage="1" showErrorMessage="1" xr:uid="{2251CB10-4AE9-40B1-87D5-562A967350F0}">
          <x14:formula1>
            <xm:f>'Dropdown Options'!$F$2:$F$5</xm:f>
          </x14:formula1>
          <xm:sqref>L4:L33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1"/>
  <sheetViews>
    <sheetView zoomScale="98" zoomScaleNormal="98" workbookViewId="0">
      <pane ySplit="3" topLeftCell="A4" activePane="bottomLeft" state="frozen"/>
      <selection pane="bottomLeft" activeCell="X14" sqref="X14"/>
    </sheetView>
  </sheetViews>
  <sheetFormatPr defaultColWidth="9.109375" defaultRowHeight="13.2" x14ac:dyDescent="0.25"/>
  <cols>
    <col min="1" max="1" width="23" style="4" customWidth="1"/>
    <col min="2" max="2" width="17" style="4" customWidth="1"/>
    <col min="3" max="3" width="12.5546875" style="4" customWidth="1"/>
    <col min="4" max="4" width="44.33203125" style="2" customWidth="1"/>
    <col min="5" max="5" width="25.5546875" style="4" customWidth="1"/>
    <col min="6" max="6" width="30.6640625" style="4" customWidth="1"/>
    <col min="7" max="7" width="12.33203125" style="4" customWidth="1"/>
    <col min="8" max="8" width="12.5546875" style="4" customWidth="1"/>
    <col min="9" max="9" width="11.88671875" style="4" customWidth="1"/>
    <col min="10" max="10" width="36.33203125" style="4" customWidth="1"/>
    <col min="11" max="11" width="14.6640625" style="4" customWidth="1"/>
    <col min="12" max="12" width="17.6640625" style="4" customWidth="1"/>
    <col min="13" max="13" width="13.44140625" style="4" customWidth="1"/>
    <col min="14" max="23" width="26.44140625" style="4" customWidth="1"/>
    <col min="24" max="24" width="21.5546875" style="4" bestFit="1" customWidth="1"/>
    <col min="25" max="25" width="49.5546875" style="4" customWidth="1"/>
    <col min="26" max="16384" width="9.109375" style="4"/>
  </cols>
  <sheetData>
    <row r="1" spans="1:25" ht="15.6" x14ac:dyDescent="0.25">
      <c r="A1" s="1" t="s">
        <v>0</v>
      </c>
      <c r="B1" s="1"/>
      <c r="C1" s="1"/>
      <c r="G1" s="3"/>
    </row>
    <row r="2" spans="1:25" ht="16.2" thickBot="1" x14ac:dyDescent="0.3">
      <c r="A2" s="5" t="s">
        <v>101</v>
      </c>
      <c r="B2" s="5"/>
      <c r="C2" s="5"/>
      <c r="O2" s="83" t="s">
        <v>97</v>
      </c>
      <c r="P2" s="83"/>
      <c r="Q2" s="83"/>
      <c r="R2" s="83"/>
      <c r="S2" s="83"/>
      <c r="T2" s="84" t="s">
        <v>98</v>
      </c>
      <c r="U2" s="84"/>
      <c r="V2" s="84"/>
      <c r="W2" s="84"/>
      <c r="X2" s="84"/>
    </row>
    <row r="3" spans="1:25" s="31" customFormat="1" ht="69" customHeight="1" x14ac:dyDescent="0.25">
      <c r="A3" s="28" t="s">
        <v>1</v>
      </c>
      <c r="B3" s="29" t="s">
        <v>12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102</v>
      </c>
      <c r="K3" s="29" t="s">
        <v>103</v>
      </c>
      <c r="L3" s="29" t="s">
        <v>93</v>
      </c>
      <c r="M3" s="29" t="s">
        <v>9</v>
      </c>
      <c r="N3" s="29" t="s">
        <v>71</v>
      </c>
      <c r="O3" s="39" t="s">
        <v>84</v>
      </c>
      <c r="P3" s="39" t="s">
        <v>85</v>
      </c>
      <c r="Q3" s="39" t="s">
        <v>86</v>
      </c>
      <c r="R3" s="39" t="s">
        <v>87</v>
      </c>
      <c r="S3" s="39" t="s">
        <v>99</v>
      </c>
      <c r="T3" s="39" t="s">
        <v>88</v>
      </c>
      <c r="U3" s="39" t="s">
        <v>89</v>
      </c>
      <c r="V3" s="39" t="s">
        <v>90</v>
      </c>
      <c r="W3" s="39" t="s">
        <v>100</v>
      </c>
      <c r="X3" s="39" t="s">
        <v>104</v>
      </c>
      <c r="Y3" s="30" t="s">
        <v>10</v>
      </c>
    </row>
    <row r="4" spans="1:25" ht="26.4" x14ac:dyDescent="0.25">
      <c r="A4" s="6" t="s">
        <v>23</v>
      </c>
      <c r="B4" s="8" t="s">
        <v>34</v>
      </c>
      <c r="C4" s="8" t="s">
        <v>115</v>
      </c>
      <c r="D4" s="7" t="s">
        <v>173</v>
      </c>
      <c r="E4" s="8" t="s">
        <v>22</v>
      </c>
      <c r="F4" s="8" t="s">
        <v>34</v>
      </c>
      <c r="G4" s="15"/>
      <c r="H4" s="27">
        <v>45200</v>
      </c>
      <c r="I4" s="27">
        <v>45565</v>
      </c>
      <c r="J4" s="27" t="s">
        <v>43</v>
      </c>
      <c r="K4" s="34">
        <v>174000</v>
      </c>
      <c r="L4" s="34">
        <v>174000</v>
      </c>
      <c r="M4" s="34"/>
      <c r="N4" s="7" t="s">
        <v>37</v>
      </c>
      <c r="O4" s="40" t="s">
        <v>37</v>
      </c>
      <c r="P4" s="40" t="s">
        <v>168</v>
      </c>
      <c r="Q4" s="53" t="s">
        <v>169</v>
      </c>
      <c r="R4" s="40"/>
      <c r="S4" s="56" t="s">
        <v>170</v>
      </c>
      <c r="T4" s="40" t="s">
        <v>172</v>
      </c>
      <c r="U4" s="40" t="s">
        <v>168</v>
      </c>
      <c r="V4" s="40" t="s">
        <v>171</v>
      </c>
      <c r="W4" s="40" t="s">
        <v>244</v>
      </c>
      <c r="X4" s="40"/>
      <c r="Y4" s="13"/>
    </row>
    <row r="5" spans="1:25" ht="26.4" x14ac:dyDescent="0.25">
      <c r="A5" s="6" t="s">
        <v>23</v>
      </c>
      <c r="B5" s="8" t="s">
        <v>34</v>
      </c>
      <c r="C5" s="8" t="s">
        <v>115</v>
      </c>
      <c r="D5" s="7" t="s">
        <v>174</v>
      </c>
      <c r="E5" s="8" t="s">
        <v>22</v>
      </c>
      <c r="F5" s="8" t="s">
        <v>34</v>
      </c>
      <c r="G5" s="15"/>
      <c r="H5" s="27">
        <v>45200</v>
      </c>
      <c r="I5" s="27">
        <v>45565</v>
      </c>
      <c r="J5" s="8" t="s">
        <v>43</v>
      </c>
      <c r="K5" s="60">
        <v>144750</v>
      </c>
      <c r="L5" s="60">
        <v>144750</v>
      </c>
      <c r="M5" s="34"/>
      <c r="N5" s="7" t="s">
        <v>41</v>
      </c>
      <c r="O5" s="7" t="s">
        <v>41</v>
      </c>
      <c r="P5" s="40" t="s">
        <v>168</v>
      </c>
      <c r="Q5" s="53" t="s">
        <v>169</v>
      </c>
      <c r="R5" s="40"/>
      <c r="S5" s="56" t="s">
        <v>170</v>
      </c>
      <c r="T5" s="40" t="s">
        <v>41</v>
      </c>
      <c r="U5" s="40" t="s">
        <v>168</v>
      </c>
      <c r="V5" s="40" t="s">
        <v>171</v>
      </c>
      <c r="W5" s="40" t="s">
        <v>244</v>
      </c>
      <c r="X5" s="40"/>
      <c r="Y5" s="13" t="s">
        <v>167</v>
      </c>
    </row>
    <row r="6" spans="1:25" x14ac:dyDescent="0.25">
      <c r="A6" s="6"/>
      <c r="B6" s="8"/>
      <c r="C6" s="8"/>
      <c r="D6" s="7"/>
      <c r="E6" s="8"/>
      <c r="F6" s="8"/>
      <c r="G6" s="15"/>
      <c r="H6" s="8"/>
      <c r="I6" s="8"/>
      <c r="J6" s="59" t="s">
        <v>166</v>
      </c>
      <c r="K6" s="55">
        <f>SUM(K4:K5)</f>
        <v>318750</v>
      </c>
      <c r="L6" s="55">
        <f>SUM(L4:L5)</f>
        <v>318750</v>
      </c>
      <c r="M6" s="34"/>
      <c r="N6" s="7"/>
      <c r="O6" s="40"/>
      <c r="P6" s="40"/>
      <c r="Q6" s="53"/>
      <c r="R6" s="40"/>
      <c r="S6" s="40"/>
      <c r="T6" s="40"/>
      <c r="U6" s="40"/>
      <c r="V6" s="40"/>
      <c r="W6" s="58"/>
      <c r="X6" s="40"/>
      <c r="Y6" s="13"/>
    </row>
    <row r="7" spans="1:25" ht="26.4" x14ac:dyDescent="0.25">
      <c r="A7" s="6" t="s">
        <v>23</v>
      </c>
      <c r="B7" s="8" t="s">
        <v>213</v>
      </c>
      <c r="C7" s="8" t="s">
        <v>213</v>
      </c>
      <c r="D7" s="7" t="s">
        <v>178</v>
      </c>
      <c r="E7" s="8" t="s">
        <v>28</v>
      </c>
      <c r="F7" s="8" t="s">
        <v>38</v>
      </c>
      <c r="G7" s="15"/>
      <c r="H7" s="27">
        <v>45200</v>
      </c>
      <c r="I7" s="27">
        <v>45565</v>
      </c>
      <c r="J7" s="8" t="s">
        <v>43</v>
      </c>
      <c r="K7" s="60">
        <v>140000</v>
      </c>
      <c r="L7" s="60">
        <v>140000</v>
      </c>
      <c r="M7" s="34"/>
      <c r="N7" s="7" t="s">
        <v>37</v>
      </c>
      <c r="O7" s="40" t="s">
        <v>37</v>
      </c>
      <c r="P7" s="40" t="s">
        <v>138</v>
      </c>
      <c r="Q7" s="53" t="s">
        <v>143</v>
      </c>
      <c r="R7" s="40"/>
      <c r="S7" s="56" t="s">
        <v>179</v>
      </c>
      <c r="T7" s="40" t="s">
        <v>172</v>
      </c>
      <c r="U7" s="40" t="s">
        <v>180</v>
      </c>
      <c r="V7" s="40" t="s">
        <v>142</v>
      </c>
      <c r="W7" s="53" t="s">
        <v>246</v>
      </c>
      <c r="X7" s="40" t="s">
        <v>250</v>
      </c>
      <c r="Y7" s="13"/>
    </row>
    <row r="8" spans="1:25" x14ac:dyDescent="0.25">
      <c r="A8" s="6"/>
      <c r="B8" s="8"/>
      <c r="C8" s="8"/>
      <c r="D8" s="7"/>
      <c r="E8" s="8"/>
      <c r="F8" s="8"/>
      <c r="G8" s="15"/>
      <c r="H8" s="8"/>
      <c r="I8" s="8"/>
      <c r="J8" s="59" t="s">
        <v>177</v>
      </c>
      <c r="K8" s="55">
        <f>SUM(K7)</f>
        <v>140000</v>
      </c>
      <c r="L8" s="55">
        <f>SUM(L7)</f>
        <v>140000</v>
      </c>
      <c r="M8" s="34"/>
      <c r="N8" s="7"/>
      <c r="O8" s="40"/>
      <c r="P8" s="40"/>
      <c r="Q8" s="53"/>
      <c r="R8" s="40"/>
      <c r="S8" s="40"/>
      <c r="T8" s="40"/>
      <c r="U8" s="40"/>
      <c r="V8" s="40"/>
      <c r="W8" s="58"/>
      <c r="X8" s="40"/>
      <c r="Y8" s="13"/>
    </row>
    <row r="9" spans="1:25" ht="26.4" x14ac:dyDescent="0.25">
      <c r="A9" s="6" t="s">
        <v>23</v>
      </c>
      <c r="B9" s="8" t="s">
        <v>34</v>
      </c>
      <c r="C9" s="8" t="s">
        <v>115</v>
      </c>
      <c r="D9" s="7" t="s">
        <v>214</v>
      </c>
      <c r="E9" s="8" t="s">
        <v>34</v>
      </c>
      <c r="F9" s="8" t="s">
        <v>34</v>
      </c>
      <c r="G9" s="15"/>
      <c r="H9" s="72">
        <v>45200</v>
      </c>
      <c r="I9" s="72">
        <v>45565</v>
      </c>
      <c r="J9" s="8" t="s">
        <v>43</v>
      </c>
      <c r="K9" s="34">
        <v>19300</v>
      </c>
      <c r="L9" s="34">
        <v>19300</v>
      </c>
      <c r="M9" s="34"/>
      <c r="N9" s="7" t="s">
        <v>37</v>
      </c>
      <c r="O9" s="40" t="s">
        <v>37</v>
      </c>
      <c r="P9" s="40" t="s">
        <v>168</v>
      </c>
      <c r="Q9" s="53" t="s">
        <v>169</v>
      </c>
      <c r="R9" s="40"/>
      <c r="S9" s="56" t="s">
        <v>181</v>
      </c>
      <c r="T9" s="40" t="s">
        <v>172</v>
      </c>
      <c r="U9" s="40" t="s">
        <v>168</v>
      </c>
      <c r="V9" s="40" t="s">
        <v>171</v>
      </c>
      <c r="W9" s="53" t="s">
        <v>247</v>
      </c>
      <c r="X9" s="40"/>
      <c r="Y9" s="13"/>
    </row>
    <row r="10" spans="1:25" ht="26.4" x14ac:dyDescent="0.25">
      <c r="A10" s="6" t="s">
        <v>23</v>
      </c>
      <c r="B10" s="8" t="s">
        <v>34</v>
      </c>
      <c r="C10" s="8" t="s">
        <v>115</v>
      </c>
      <c r="D10" s="7" t="s">
        <v>282</v>
      </c>
      <c r="E10" s="8" t="s">
        <v>34</v>
      </c>
      <c r="F10" s="8" t="s">
        <v>34</v>
      </c>
      <c r="G10" s="15"/>
      <c r="H10" s="72">
        <v>45200</v>
      </c>
      <c r="I10" s="72">
        <v>45565</v>
      </c>
      <c r="J10" s="8" t="s">
        <v>43</v>
      </c>
      <c r="K10" s="34">
        <v>286000</v>
      </c>
      <c r="L10" s="34">
        <v>286000</v>
      </c>
      <c r="M10" s="34"/>
      <c r="N10" s="7" t="s">
        <v>37</v>
      </c>
      <c r="O10" s="40" t="s">
        <v>37</v>
      </c>
      <c r="P10" s="40" t="s">
        <v>168</v>
      </c>
      <c r="Q10" s="53" t="s">
        <v>169</v>
      </c>
      <c r="R10" s="40"/>
      <c r="S10" s="56" t="s">
        <v>181</v>
      </c>
      <c r="T10" s="40" t="s">
        <v>172</v>
      </c>
      <c r="U10" s="40" t="s">
        <v>168</v>
      </c>
      <c r="V10" s="40" t="s">
        <v>171</v>
      </c>
      <c r="W10" s="53" t="s">
        <v>247</v>
      </c>
      <c r="X10" s="40"/>
      <c r="Y10" s="13"/>
    </row>
    <row r="11" spans="1:25" ht="26.4" x14ac:dyDescent="0.25">
      <c r="A11" s="6" t="s">
        <v>23</v>
      </c>
      <c r="B11" s="8" t="s">
        <v>217</v>
      </c>
      <c r="C11" s="8" t="s">
        <v>115</v>
      </c>
      <c r="D11" s="7" t="s">
        <v>283</v>
      </c>
      <c r="E11" s="8" t="s">
        <v>28</v>
      </c>
      <c r="F11" s="8" t="s">
        <v>38</v>
      </c>
      <c r="G11" s="15"/>
      <c r="H11" s="72">
        <v>45200</v>
      </c>
      <c r="I11" s="72">
        <v>45565</v>
      </c>
      <c r="J11" s="8" t="s">
        <v>43</v>
      </c>
      <c r="K11" s="34">
        <v>26481.288423355072</v>
      </c>
      <c r="L11" s="34">
        <v>26481.288423355072</v>
      </c>
      <c r="M11" s="34"/>
      <c r="N11" s="7" t="s">
        <v>20</v>
      </c>
      <c r="O11" s="40" t="s">
        <v>20</v>
      </c>
      <c r="P11" s="40" t="s">
        <v>138</v>
      </c>
      <c r="Q11" s="40" t="s">
        <v>182</v>
      </c>
      <c r="R11" s="40"/>
      <c r="S11" s="56" t="s">
        <v>181</v>
      </c>
      <c r="T11" s="40" t="s">
        <v>184</v>
      </c>
      <c r="U11" s="40" t="s">
        <v>183</v>
      </c>
      <c r="V11" s="40" t="s">
        <v>142</v>
      </c>
      <c r="W11" s="53" t="s">
        <v>247</v>
      </c>
      <c r="X11" s="53">
        <v>400159</v>
      </c>
      <c r="Y11" s="13"/>
    </row>
    <row r="12" spans="1:25" ht="26.4" x14ac:dyDescent="0.25">
      <c r="A12" s="6" t="s">
        <v>23</v>
      </c>
      <c r="B12" s="8" t="s">
        <v>218</v>
      </c>
      <c r="C12" s="8" t="s">
        <v>115</v>
      </c>
      <c r="D12" s="7" t="s">
        <v>284</v>
      </c>
      <c r="E12" s="8" t="s">
        <v>22</v>
      </c>
      <c r="F12" s="8" t="s">
        <v>34</v>
      </c>
      <c r="G12" s="15"/>
      <c r="H12" s="72">
        <v>45200</v>
      </c>
      <c r="I12" s="72">
        <v>45565</v>
      </c>
      <c r="J12" s="8" t="s">
        <v>43</v>
      </c>
      <c r="K12" s="34">
        <v>98300</v>
      </c>
      <c r="L12" s="34">
        <v>98300</v>
      </c>
      <c r="M12" s="34"/>
      <c r="N12" s="7" t="s">
        <v>37</v>
      </c>
      <c r="O12" s="40" t="s">
        <v>37</v>
      </c>
      <c r="P12" s="40" t="s">
        <v>168</v>
      </c>
      <c r="Q12" s="40" t="s">
        <v>169</v>
      </c>
      <c r="R12" s="40"/>
      <c r="S12" s="56" t="s">
        <v>181</v>
      </c>
      <c r="T12" s="40" t="s">
        <v>165</v>
      </c>
      <c r="U12" s="40" t="s">
        <v>168</v>
      </c>
      <c r="V12" s="40" t="s">
        <v>171</v>
      </c>
      <c r="W12" s="53" t="s">
        <v>247</v>
      </c>
      <c r="X12" s="40"/>
      <c r="Y12" s="13"/>
    </row>
    <row r="13" spans="1:25" ht="39.6" x14ac:dyDescent="0.25">
      <c r="A13" s="6" t="s">
        <v>23</v>
      </c>
      <c r="B13" s="8" t="s">
        <v>34</v>
      </c>
      <c r="C13" s="8" t="s">
        <v>115</v>
      </c>
      <c r="D13" s="7" t="s">
        <v>286</v>
      </c>
      <c r="E13" s="8" t="s">
        <v>28</v>
      </c>
      <c r="F13" s="8" t="s">
        <v>38</v>
      </c>
      <c r="G13" s="15"/>
      <c r="H13" s="72">
        <v>45200</v>
      </c>
      <c r="I13" s="72">
        <v>45565</v>
      </c>
      <c r="J13" s="8" t="s">
        <v>43</v>
      </c>
      <c r="K13" s="34">
        <v>26000</v>
      </c>
      <c r="L13" s="34">
        <v>26000</v>
      </c>
      <c r="M13" s="34"/>
      <c r="N13" s="7" t="s">
        <v>41</v>
      </c>
      <c r="O13" s="7" t="s">
        <v>41</v>
      </c>
      <c r="P13" s="40" t="s">
        <v>168</v>
      </c>
      <c r="Q13" s="40" t="s">
        <v>169</v>
      </c>
      <c r="R13" s="40"/>
      <c r="S13" s="56" t="s">
        <v>181</v>
      </c>
      <c r="T13" s="40" t="s">
        <v>195</v>
      </c>
      <c r="U13" s="40" t="s">
        <v>168</v>
      </c>
      <c r="V13" s="40" t="s">
        <v>171</v>
      </c>
      <c r="W13" s="53" t="s">
        <v>247</v>
      </c>
      <c r="X13" s="57" t="s">
        <v>175</v>
      </c>
      <c r="Y13" s="13" t="s">
        <v>167</v>
      </c>
    </row>
    <row r="14" spans="1:25" ht="26.4" x14ac:dyDescent="0.25">
      <c r="A14" s="6" t="s">
        <v>23</v>
      </c>
      <c r="B14" s="8" t="s">
        <v>34</v>
      </c>
      <c r="C14" s="8" t="s">
        <v>115</v>
      </c>
      <c r="D14" s="7" t="s">
        <v>285</v>
      </c>
      <c r="E14" s="8" t="s">
        <v>22</v>
      </c>
      <c r="F14" s="8" t="s">
        <v>34</v>
      </c>
      <c r="G14" s="15"/>
      <c r="H14" s="72">
        <v>45200</v>
      </c>
      <c r="I14" s="72">
        <v>45565</v>
      </c>
      <c r="J14" s="8" t="s">
        <v>43</v>
      </c>
      <c r="K14" s="34">
        <v>78000</v>
      </c>
      <c r="L14" s="34">
        <v>78000</v>
      </c>
      <c r="M14" s="34"/>
      <c r="N14" s="7" t="s">
        <v>75</v>
      </c>
      <c r="O14" s="40" t="s">
        <v>75</v>
      </c>
      <c r="P14" s="40" t="s">
        <v>138</v>
      </c>
      <c r="Q14" s="53" t="s">
        <v>143</v>
      </c>
      <c r="R14" s="40"/>
      <c r="S14" s="56" t="s">
        <v>181</v>
      </c>
      <c r="T14" s="40" t="s">
        <v>185</v>
      </c>
      <c r="U14" s="40" t="s">
        <v>180</v>
      </c>
      <c r="V14" s="40" t="s">
        <v>142</v>
      </c>
      <c r="W14" s="53" t="s">
        <v>247</v>
      </c>
      <c r="X14" s="53">
        <v>200199</v>
      </c>
      <c r="Y14" s="13"/>
    </row>
    <row r="15" spans="1:25" ht="26.4" x14ac:dyDescent="0.25">
      <c r="A15" s="6" t="s">
        <v>23</v>
      </c>
      <c r="B15" s="8" t="s">
        <v>34</v>
      </c>
      <c r="C15" s="8" t="s">
        <v>115</v>
      </c>
      <c r="D15" s="7" t="s">
        <v>215</v>
      </c>
      <c r="E15" s="8" t="s">
        <v>22</v>
      </c>
      <c r="F15" s="8" t="s">
        <v>34</v>
      </c>
      <c r="G15" s="15"/>
      <c r="H15" s="72">
        <v>45200</v>
      </c>
      <c r="I15" s="72">
        <v>45565</v>
      </c>
      <c r="J15" s="8" t="s">
        <v>43</v>
      </c>
      <c r="K15" s="60">
        <v>1633444</v>
      </c>
      <c r="L15" s="60">
        <v>1633444</v>
      </c>
      <c r="M15" s="34"/>
      <c r="N15" s="7" t="s">
        <v>41</v>
      </c>
      <c r="O15" s="40" t="s">
        <v>41</v>
      </c>
      <c r="P15" s="40" t="s">
        <v>168</v>
      </c>
      <c r="Q15" s="40" t="s">
        <v>169</v>
      </c>
      <c r="R15" s="40"/>
      <c r="S15" s="56" t="s">
        <v>181</v>
      </c>
      <c r="T15" s="40" t="s">
        <v>172</v>
      </c>
      <c r="U15" s="40" t="s">
        <v>168</v>
      </c>
      <c r="V15" s="40" t="s">
        <v>171</v>
      </c>
      <c r="W15" s="53" t="s">
        <v>247</v>
      </c>
      <c r="X15" s="40"/>
      <c r="Y15" s="13" t="s">
        <v>167</v>
      </c>
    </row>
    <row r="16" spans="1:25" ht="26.4" x14ac:dyDescent="0.25">
      <c r="A16" s="6" t="s">
        <v>23</v>
      </c>
      <c r="B16" s="8" t="s">
        <v>34</v>
      </c>
      <c r="C16" s="8" t="s">
        <v>115</v>
      </c>
      <c r="D16" s="7" t="s">
        <v>287</v>
      </c>
      <c r="E16" s="8" t="s">
        <v>34</v>
      </c>
      <c r="F16" s="8" t="s">
        <v>34</v>
      </c>
      <c r="G16" s="15"/>
      <c r="H16" s="72">
        <v>45200</v>
      </c>
      <c r="I16" s="72">
        <v>45565</v>
      </c>
      <c r="J16" s="8" t="s">
        <v>43</v>
      </c>
      <c r="K16" s="34">
        <v>100000</v>
      </c>
      <c r="L16" s="34">
        <v>100000</v>
      </c>
      <c r="M16" s="34"/>
      <c r="N16" s="7" t="s">
        <v>37</v>
      </c>
      <c r="O16" s="40" t="s">
        <v>37</v>
      </c>
      <c r="P16" s="40" t="s">
        <v>138</v>
      </c>
      <c r="Q16" s="40" t="s">
        <v>254</v>
      </c>
      <c r="R16" s="40"/>
      <c r="S16" s="56" t="s">
        <v>181</v>
      </c>
      <c r="T16" s="40" t="s">
        <v>172</v>
      </c>
      <c r="U16" s="40" t="s">
        <v>253</v>
      </c>
      <c r="V16" s="40" t="s">
        <v>142</v>
      </c>
      <c r="W16" s="53" t="s">
        <v>247</v>
      </c>
      <c r="X16" s="53">
        <v>400790</v>
      </c>
      <c r="Y16" s="13"/>
    </row>
    <row r="17" spans="1:25" ht="39.6" x14ac:dyDescent="0.25">
      <c r="A17" s="6" t="s">
        <v>23</v>
      </c>
      <c r="B17" s="8" t="s">
        <v>34</v>
      </c>
      <c r="C17" s="8" t="s">
        <v>115</v>
      </c>
      <c r="D17" s="7" t="s">
        <v>288</v>
      </c>
      <c r="E17" s="8" t="s">
        <v>34</v>
      </c>
      <c r="F17" s="8" t="s">
        <v>34</v>
      </c>
      <c r="G17" s="15"/>
      <c r="H17" s="72">
        <v>45200</v>
      </c>
      <c r="I17" s="72">
        <v>45565</v>
      </c>
      <c r="J17" s="8" t="s">
        <v>43</v>
      </c>
      <c r="K17" s="34">
        <v>22000</v>
      </c>
      <c r="L17" s="34">
        <v>22000</v>
      </c>
      <c r="M17" s="34"/>
      <c r="N17" s="7" t="s">
        <v>37</v>
      </c>
      <c r="O17" s="40" t="s">
        <v>37</v>
      </c>
      <c r="P17" s="40" t="s">
        <v>150</v>
      </c>
      <c r="Q17" s="40" t="s">
        <v>255</v>
      </c>
      <c r="R17" s="40"/>
      <c r="S17" s="56" t="s">
        <v>181</v>
      </c>
      <c r="T17" s="40" t="s">
        <v>165</v>
      </c>
      <c r="U17" s="40" t="s">
        <v>251</v>
      </c>
      <c r="V17" s="40" t="s">
        <v>252</v>
      </c>
      <c r="W17" s="53" t="s">
        <v>247</v>
      </c>
      <c r="X17" s="53"/>
      <c r="Y17" s="13"/>
    </row>
    <row r="18" spans="1:25" ht="26.4" x14ac:dyDescent="0.25">
      <c r="A18" s="6" t="s">
        <v>23</v>
      </c>
      <c r="B18" s="8" t="s">
        <v>34</v>
      </c>
      <c r="C18" s="8" t="s">
        <v>115</v>
      </c>
      <c r="D18" s="7" t="s">
        <v>216</v>
      </c>
      <c r="E18" s="8" t="s">
        <v>22</v>
      </c>
      <c r="F18" s="8" t="s">
        <v>34</v>
      </c>
      <c r="G18" s="15"/>
      <c r="H18" s="72">
        <v>45200</v>
      </c>
      <c r="I18" s="72">
        <v>45565</v>
      </c>
      <c r="J18" s="8" t="s">
        <v>43</v>
      </c>
      <c r="K18" s="34">
        <v>42250</v>
      </c>
      <c r="L18" s="34">
        <v>42250</v>
      </c>
      <c r="M18" s="34"/>
      <c r="N18" s="7" t="s">
        <v>37</v>
      </c>
      <c r="O18" s="40" t="s">
        <v>37</v>
      </c>
      <c r="P18" s="40" t="s">
        <v>168</v>
      </c>
      <c r="Q18" s="40" t="s">
        <v>169</v>
      </c>
      <c r="R18" s="40"/>
      <c r="S18" s="56" t="s">
        <v>181</v>
      </c>
      <c r="T18" s="40" t="s">
        <v>172</v>
      </c>
      <c r="U18" s="40" t="s">
        <v>168</v>
      </c>
      <c r="V18" s="40" t="s">
        <v>171</v>
      </c>
      <c r="W18" s="53" t="s">
        <v>247</v>
      </c>
      <c r="X18" s="40"/>
      <c r="Y18" s="13"/>
    </row>
    <row r="19" spans="1:25" ht="26.4" x14ac:dyDescent="0.25">
      <c r="A19" s="6" t="s">
        <v>23</v>
      </c>
      <c r="B19" s="8" t="s">
        <v>34</v>
      </c>
      <c r="C19" s="8" t="s">
        <v>115</v>
      </c>
      <c r="D19" s="7" t="s">
        <v>186</v>
      </c>
      <c r="E19" s="8" t="s">
        <v>22</v>
      </c>
      <c r="F19" s="8" t="s">
        <v>34</v>
      </c>
      <c r="G19" s="15"/>
      <c r="H19" s="72">
        <v>45200</v>
      </c>
      <c r="I19" s="72">
        <v>45565</v>
      </c>
      <c r="J19" s="8" t="s">
        <v>43</v>
      </c>
      <c r="K19" s="60">
        <v>90000</v>
      </c>
      <c r="L19" s="60">
        <v>90000</v>
      </c>
      <c r="M19" s="34"/>
      <c r="N19" s="7" t="s">
        <v>41</v>
      </c>
      <c r="O19" s="40" t="s">
        <v>41</v>
      </c>
      <c r="P19" s="40" t="s">
        <v>168</v>
      </c>
      <c r="Q19" s="40" t="s">
        <v>169</v>
      </c>
      <c r="R19" s="40"/>
      <c r="S19" s="56" t="s">
        <v>181</v>
      </c>
      <c r="T19" s="40" t="s">
        <v>172</v>
      </c>
      <c r="U19" s="40" t="s">
        <v>168</v>
      </c>
      <c r="V19" s="40" t="s">
        <v>171</v>
      </c>
      <c r="W19" s="53" t="s">
        <v>247</v>
      </c>
      <c r="X19" s="40"/>
      <c r="Y19" s="13" t="s">
        <v>167</v>
      </c>
    </row>
    <row r="20" spans="1:25" ht="39.6" x14ac:dyDescent="0.25">
      <c r="A20" s="6" t="s">
        <v>23</v>
      </c>
      <c r="B20" s="8" t="s">
        <v>34</v>
      </c>
      <c r="C20" s="8" t="s">
        <v>115</v>
      </c>
      <c r="D20" s="7" t="s">
        <v>187</v>
      </c>
      <c r="E20" s="8" t="s">
        <v>34</v>
      </c>
      <c r="F20" s="8" t="s">
        <v>34</v>
      </c>
      <c r="G20" s="15"/>
      <c r="H20" s="72">
        <v>45200</v>
      </c>
      <c r="I20" s="72">
        <v>45565</v>
      </c>
      <c r="J20" s="8" t="s">
        <v>43</v>
      </c>
      <c r="K20" s="34">
        <v>100000</v>
      </c>
      <c r="L20" s="34">
        <v>100000</v>
      </c>
      <c r="M20" s="34"/>
      <c r="N20" s="7" t="s">
        <v>37</v>
      </c>
      <c r="O20" s="40" t="s">
        <v>37</v>
      </c>
      <c r="P20" s="40" t="s">
        <v>150</v>
      </c>
      <c r="Q20" s="40" t="s">
        <v>154</v>
      </c>
      <c r="R20" s="40"/>
      <c r="S20" s="56" t="s">
        <v>181</v>
      </c>
      <c r="T20" s="40" t="s">
        <v>188</v>
      </c>
      <c r="U20" s="40" t="s">
        <v>189</v>
      </c>
      <c r="V20" s="40" t="s">
        <v>190</v>
      </c>
      <c r="W20" s="53" t="s">
        <v>247</v>
      </c>
      <c r="X20" s="40"/>
      <c r="Y20" s="13"/>
    </row>
    <row r="21" spans="1:25" ht="26.4" x14ac:dyDescent="0.25">
      <c r="A21" s="6" t="s">
        <v>23</v>
      </c>
      <c r="B21" s="8" t="s">
        <v>219</v>
      </c>
      <c r="C21" s="8" t="s">
        <v>115</v>
      </c>
      <c r="D21" s="7" t="s">
        <v>191</v>
      </c>
      <c r="E21" s="8" t="s">
        <v>28</v>
      </c>
      <c r="F21" s="8" t="s">
        <v>45</v>
      </c>
      <c r="G21" s="15"/>
      <c r="H21" s="72">
        <v>45200</v>
      </c>
      <c r="I21" s="72">
        <v>45565</v>
      </c>
      <c r="J21" s="8" t="s">
        <v>43</v>
      </c>
      <c r="K21" s="34">
        <v>76000</v>
      </c>
      <c r="L21" s="34">
        <v>76000</v>
      </c>
      <c r="M21" s="34"/>
      <c r="N21" s="7" t="s">
        <v>37</v>
      </c>
      <c r="O21" s="40" t="s">
        <v>37</v>
      </c>
      <c r="P21" s="40" t="s">
        <v>168</v>
      </c>
      <c r="Q21" s="40" t="s">
        <v>169</v>
      </c>
      <c r="R21" s="40"/>
      <c r="S21" s="56" t="s">
        <v>181</v>
      </c>
      <c r="T21" s="40" t="s">
        <v>172</v>
      </c>
      <c r="U21" s="40" t="s">
        <v>168</v>
      </c>
      <c r="V21" s="40" t="s">
        <v>171</v>
      </c>
      <c r="W21" s="53" t="s">
        <v>247</v>
      </c>
      <c r="X21" s="40"/>
      <c r="Y21" s="13"/>
    </row>
    <row r="22" spans="1:25" ht="26.4" x14ac:dyDescent="0.25">
      <c r="A22" s="6" t="s">
        <v>23</v>
      </c>
      <c r="B22" s="8" t="s">
        <v>34</v>
      </c>
      <c r="C22" s="8" t="s">
        <v>115</v>
      </c>
      <c r="D22" s="7" t="s">
        <v>192</v>
      </c>
      <c r="E22" s="8" t="s">
        <v>22</v>
      </c>
      <c r="F22" s="8" t="s">
        <v>34</v>
      </c>
      <c r="G22" s="15"/>
      <c r="H22" s="72">
        <v>45200</v>
      </c>
      <c r="I22" s="72">
        <v>45565</v>
      </c>
      <c r="J22" s="8" t="s">
        <v>43</v>
      </c>
      <c r="K22" s="60">
        <v>110730.3</v>
      </c>
      <c r="L22" s="60">
        <v>110730.3</v>
      </c>
      <c r="M22" s="34"/>
      <c r="N22" s="7" t="s">
        <v>41</v>
      </c>
      <c r="O22" s="40" t="s">
        <v>41</v>
      </c>
      <c r="P22" s="40" t="s">
        <v>168</v>
      </c>
      <c r="Q22" s="40" t="s">
        <v>169</v>
      </c>
      <c r="R22" s="40"/>
      <c r="S22" s="56" t="s">
        <v>181</v>
      </c>
      <c r="T22" s="40" t="s">
        <v>195</v>
      </c>
      <c r="U22" s="40" t="s">
        <v>168</v>
      </c>
      <c r="V22" s="40" t="s">
        <v>142</v>
      </c>
      <c r="W22" s="53" t="s">
        <v>247</v>
      </c>
      <c r="X22" s="40"/>
      <c r="Y22" s="13" t="s">
        <v>167</v>
      </c>
    </row>
    <row r="23" spans="1:25" ht="26.4" x14ac:dyDescent="0.25">
      <c r="A23" s="6" t="s">
        <v>23</v>
      </c>
      <c r="B23" s="8" t="s">
        <v>34</v>
      </c>
      <c r="C23" s="8" t="s">
        <v>115</v>
      </c>
      <c r="D23" s="7" t="s">
        <v>193</v>
      </c>
      <c r="E23" s="8" t="s">
        <v>22</v>
      </c>
      <c r="F23" s="8" t="s">
        <v>34</v>
      </c>
      <c r="G23" s="15"/>
      <c r="H23" s="72">
        <v>45200</v>
      </c>
      <c r="I23" s="72">
        <v>45565</v>
      </c>
      <c r="J23" s="8" t="s">
        <v>43</v>
      </c>
      <c r="K23" s="34">
        <v>108700</v>
      </c>
      <c r="L23" s="34">
        <v>108700</v>
      </c>
      <c r="M23" s="34"/>
      <c r="N23" s="7" t="s">
        <v>37</v>
      </c>
      <c r="O23" s="40" t="s">
        <v>37</v>
      </c>
      <c r="P23" s="40" t="s">
        <v>168</v>
      </c>
      <c r="Q23" s="40" t="s">
        <v>169</v>
      </c>
      <c r="R23" s="40"/>
      <c r="S23" s="56" t="s">
        <v>181</v>
      </c>
      <c r="T23" s="40" t="s">
        <v>172</v>
      </c>
      <c r="U23" s="40" t="s">
        <v>168</v>
      </c>
      <c r="V23" s="40" t="s">
        <v>171</v>
      </c>
      <c r="W23" s="53" t="s">
        <v>247</v>
      </c>
      <c r="X23" s="40"/>
      <c r="Y23" s="13"/>
    </row>
    <row r="24" spans="1:25" ht="26.4" x14ac:dyDescent="0.25">
      <c r="A24" s="6" t="s">
        <v>23</v>
      </c>
      <c r="B24" s="8" t="s">
        <v>34</v>
      </c>
      <c r="C24" s="8" t="s">
        <v>115</v>
      </c>
      <c r="D24" s="7" t="s">
        <v>194</v>
      </c>
      <c r="E24" s="8" t="s">
        <v>22</v>
      </c>
      <c r="F24" s="8" t="s">
        <v>34</v>
      </c>
      <c r="G24" s="15"/>
      <c r="H24" s="72">
        <v>45200</v>
      </c>
      <c r="I24" s="72">
        <v>45565</v>
      </c>
      <c r="J24" s="8" t="s">
        <v>43</v>
      </c>
      <c r="K24" s="34">
        <v>147650</v>
      </c>
      <c r="L24" s="34">
        <v>147650</v>
      </c>
      <c r="M24" s="34"/>
      <c r="N24" s="7" t="s">
        <v>41</v>
      </c>
      <c r="O24" s="40" t="s">
        <v>41</v>
      </c>
      <c r="P24" s="40" t="s">
        <v>168</v>
      </c>
      <c r="Q24" s="40" t="s">
        <v>169</v>
      </c>
      <c r="R24" s="40"/>
      <c r="S24" s="56" t="s">
        <v>181</v>
      </c>
      <c r="T24" s="40" t="s">
        <v>195</v>
      </c>
      <c r="U24" s="40" t="s">
        <v>168</v>
      </c>
      <c r="V24" s="40" t="s">
        <v>171</v>
      </c>
      <c r="W24" s="53" t="s">
        <v>247</v>
      </c>
      <c r="X24" s="40"/>
      <c r="Y24" s="13" t="s">
        <v>167</v>
      </c>
    </row>
    <row r="25" spans="1:25" ht="26.4" x14ac:dyDescent="0.25">
      <c r="A25" s="6" t="s">
        <v>23</v>
      </c>
      <c r="B25" s="8" t="s">
        <v>34</v>
      </c>
      <c r="C25" s="8" t="s">
        <v>115</v>
      </c>
      <c r="D25" s="7" t="s">
        <v>289</v>
      </c>
      <c r="E25" s="8" t="s">
        <v>22</v>
      </c>
      <c r="F25" s="8" t="s">
        <v>34</v>
      </c>
      <c r="G25" s="15"/>
      <c r="H25" s="72">
        <v>45200</v>
      </c>
      <c r="I25" s="72">
        <v>45565</v>
      </c>
      <c r="J25" s="8" t="s">
        <v>43</v>
      </c>
      <c r="K25" s="34">
        <v>93695</v>
      </c>
      <c r="L25" s="34">
        <v>93695</v>
      </c>
      <c r="M25" s="34"/>
      <c r="N25" s="7" t="s">
        <v>41</v>
      </c>
      <c r="O25" s="40" t="s">
        <v>41</v>
      </c>
      <c r="P25" s="40" t="s">
        <v>168</v>
      </c>
      <c r="Q25" s="40" t="s">
        <v>169</v>
      </c>
      <c r="R25" s="40"/>
      <c r="S25" s="56" t="s">
        <v>181</v>
      </c>
      <c r="T25" s="40" t="s">
        <v>195</v>
      </c>
      <c r="U25" s="40" t="s">
        <v>168</v>
      </c>
      <c r="V25" s="40" t="s">
        <v>171</v>
      </c>
      <c r="W25" s="53" t="s">
        <v>247</v>
      </c>
      <c r="X25" s="40"/>
      <c r="Y25" s="13" t="s">
        <v>167</v>
      </c>
    </row>
    <row r="26" spans="1:25" x14ac:dyDescent="0.25">
      <c r="A26" s="6" t="s">
        <v>23</v>
      </c>
      <c r="B26" s="8"/>
      <c r="C26" s="8"/>
      <c r="D26" s="7"/>
      <c r="E26" s="8"/>
      <c r="F26" s="8"/>
      <c r="G26" s="15"/>
      <c r="H26" s="8"/>
      <c r="I26" s="8"/>
      <c r="J26" s="59" t="s">
        <v>176</v>
      </c>
      <c r="K26" s="55">
        <f>SUM(K9:K25)</f>
        <v>3058550.588423355</v>
      </c>
      <c r="L26" s="55">
        <f>SUM(L9:L25)</f>
        <v>3058550.588423355</v>
      </c>
      <c r="M26" s="34"/>
      <c r="N26" s="7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3"/>
    </row>
    <row r="27" spans="1:25" ht="26.4" x14ac:dyDescent="0.25">
      <c r="A27" s="6" t="s">
        <v>23</v>
      </c>
      <c r="B27" s="8" t="s">
        <v>34</v>
      </c>
      <c r="C27" s="8" t="s">
        <v>115</v>
      </c>
      <c r="D27" s="7" t="s">
        <v>198</v>
      </c>
      <c r="E27" s="8" t="s">
        <v>22</v>
      </c>
      <c r="F27" s="8" t="s">
        <v>34</v>
      </c>
      <c r="G27" s="15"/>
      <c r="H27" s="72">
        <v>45200</v>
      </c>
      <c r="I27" s="72">
        <v>45565</v>
      </c>
      <c r="J27" s="8" t="s">
        <v>43</v>
      </c>
      <c r="K27" s="34">
        <v>1500</v>
      </c>
      <c r="L27" s="34">
        <v>1500</v>
      </c>
      <c r="M27" s="34"/>
      <c r="N27" s="7" t="s">
        <v>37</v>
      </c>
      <c r="O27" s="40" t="s">
        <v>37</v>
      </c>
      <c r="P27" s="40" t="s">
        <v>138</v>
      </c>
      <c r="Q27" s="40" t="s">
        <v>164</v>
      </c>
      <c r="R27" s="40"/>
      <c r="S27" s="56" t="s">
        <v>245</v>
      </c>
      <c r="T27" s="40" t="s">
        <v>165</v>
      </c>
      <c r="U27" s="40" t="s">
        <v>204</v>
      </c>
      <c r="V27" s="40" t="s">
        <v>142</v>
      </c>
      <c r="W27" s="40" t="s">
        <v>248</v>
      </c>
      <c r="X27" s="40"/>
      <c r="Y27" s="13"/>
    </row>
    <row r="28" spans="1:25" ht="26.4" x14ac:dyDescent="0.25">
      <c r="A28" s="6" t="s">
        <v>23</v>
      </c>
      <c r="B28" s="8" t="s">
        <v>34</v>
      </c>
      <c r="C28" s="8" t="s">
        <v>115</v>
      </c>
      <c r="D28" s="7" t="s">
        <v>199</v>
      </c>
      <c r="E28" s="8" t="s">
        <v>22</v>
      </c>
      <c r="F28" s="8" t="s">
        <v>34</v>
      </c>
      <c r="G28" s="15"/>
      <c r="H28" s="72">
        <v>45200</v>
      </c>
      <c r="I28" s="72">
        <v>45565</v>
      </c>
      <c r="J28" s="8" t="s">
        <v>43</v>
      </c>
      <c r="K28" s="34">
        <v>10000</v>
      </c>
      <c r="L28" s="34">
        <v>10000</v>
      </c>
      <c r="M28" s="34"/>
      <c r="N28" s="7" t="s">
        <v>37</v>
      </c>
      <c r="O28" s="40" t="s">
        <v>37</v>
      </c>
      <c r="P28" s="40" t="s">
        <v>138</v>
      </c>
      <c r="Q28" s="40" t="s">
        <v>139</v>
      </c>
      <c r="R28" s="40"/>
      <c r="S28" s="56" t="s">
        <v>245</v>
      </c>
      <c r="T28" s="40" t="s">
        <v>207</v>
      </c>
      <c r="U28" s="40" t="s">
        <v>210</v>
      </c>
      <c r="V28" s="40" t="s">
        <v>142</v>
      </c>
      <c r="W28" s="40" t="s">
        <v>248</v>
      </c>
      <c r="X28" s="40"/>
      <c r="Y28" s="13"/>
    </row>
    <row r="29" spans="1:25" ht="26.4" x14ac:dyDescent="0.25">
      <c r="A29" s="6" t="s">
        <v>23</v>
      </c>
      <c r="B29" s="8" t="s">
        <v>34</v>
      </c>
      <c r="C29" s="8" t="s">
        <v>115</v>
      </c>
      <c r="D29" s="7" t="s">
        <v>200</v>
      </c>
      <c r="E29" s="8" t="s">
        <v>22</v>
      </c>
      <c r="F29" s="8" t="s">
        <v>34</v>
      </c>
      <c r="G29" s="15"/>
      <c r="H29" s="72">
        <v>45200</v>
      </c>
      <c r="I29" s="72">
        <v>45565</v>
      </c>
      <c r="J29" s="8" t="s">
        <v>43</v>
      </c>
      <c r="K29" s="34">
        <v>25000</v>
      </c>
      <c r="L29" s="34">
        <v>25000</v>
      </c>
      <c r="M29" s="34"/>
      <c r="N29" s="7" t="s">
        <v>37</v>
      </c>
      <c r="O29" s="40" t="s">
        <v>37</v>
      </c>
      <c r="P29" s="40" t="s">
        <v>150</v>
      </c>
      <c r="Q29" s="40" t="s">
        <v>151</v>
      </c>
      <c r="R29" s="40"/>
      <c r="S29" s="56" t="s">
        <v>245</v>
      </c>
      <c r="T29" s="40" t="s">
        <v>208</v>
      </c>
      <c r="U29" s="40" t="s">
        <v>211</v>
      </c>
      <c r="V29" s="40" t="s">
        <v>142</v>
      </c>
      <c r="W29" s="40" t="s">
        <v>248</v>
      </c>
      <c r="X29" s="40"/>
      <c r="Y29" s="13"/>
    </row>
    <row r="30" spans="1:25" ht="26.4" x14ac:dyDescent="0.25">
      <c r="A30" s="6" t="s">
        <v>23</v>
      </c>
      <c r="B30" s="8" t="s">
        <v>34</v>
      </c>
      <c r="C30" s="8" t="s">
        <v>115</v>
      </c>
      <c r="D30" s="7" t="s">
        <v>221</v>
      </c>
      <c r="E30" s="8" t="s">
        <v>22</v>
      </c>
      <c r="F30" s="8" t="s">
        <v>34</v>
      </c>
      <c r="G30" s="15"/>
      <c r="H30" s="72">
        <v>45200</v>
      </c>
      <c r="I30" s="72">
        <v>45565</v>
      </c>
      <c r="J30" s="8" t="s">
        <v>43</v>
      </c>
      <c r="K30" s="34">
        <v>1000</v>
      </c>
      <c r="L30" s="34">
        <v>1000</v>
      </c>
      <c r="M30" s="34"/>
      <c r="N30" s="7" t="s">
        <v>37</v>
      </c>
      <c r="O30" s="40" t="s">
        <v>37</v>
      </c>
      <c r="P30" s="40" t="s">
        <v>138</v>
      </c>
      <c r="Q30" s="40" t="s">
        <v>205</v>
      </c>
      <c r="R30" s="40"/>
      <c r="S30" s="56" t="s">
        <v>245</v>
      </c>
      <c r="T30" s="40" t="s">
        <v>207</v>
      </c>
      <c r="U30" s="40" t="s">
        <v>212</v>
      </c>
      <c r="V30" s="40" t="s">
        <v>206</v>
      </c>
      <c r="W30" s="40" t="s">
        <v>248</v>
      </c>
      <c r="X30" s="40"/>
      <c r="Y30" s="13"/>
    </row>
    <row r="31" spans="1:25" ht="26.4" x14ac:dyDescent="0.25">
      <c r="A31" s="6" t="s">
        <v>23</v>
      </c>
      <c r="B31" s="8" t="s">
        <v>34</v>
      </c>
      <c r="C31" s="8" t="s">
        <v>115</v>
      </c>
      <c r="D31" s="7" t="s">
        <v>196</v>
      </c>
      <c r="E31" s="8" t="s">
        <v>22</v>
      </c>
      <c r="F31" s="8" t="s">
        <v>34</v>
      </c>
      <c r="G31" s="15"/>
      <c r="H31" s="72">
        <v>45200</v>
      </c>
      <c r="I31" s="72">
        <v>45565</v>
      </c>
      <c r="J31" s="8" t="s">
        <v>43</v>
      </c>
      <c r="K31" s="34">
        <v>160000</v>
      </c>
      <c r="L31" s="34">
        <v>160000</v>
      </c>
      <c r="M31" s="34"/>
      <c r="N31" s="7" t="s">
        <v>37</v>
      </c>
      <c r="O31" s="40" t="s">
        <v>37</v>
      </c>
      <c r="P31" s="40" t="s">
        <v>138</v>
      </c>
      <c r="Q31" s="40" t="s">
        <v>143</v>
      </c>
      <c r="R31" s="40"/>
      <c r="S31" s="56" t="s">
        <v>245</v>
      </c>
      <c r="T31" s="40" t="s">
        <v>172</v>
      </c>
      <c r="U31" s="40" t="s">
        <v>180</v>
      </c>
      <c r="V31" s="40" t="s">
        <v>142</v>
      </c>
      <c r="W31" s="40" t="s">
        <v>248</v>
      </c>
      <c r="X31" s="40"/>
      <c r="Y31" s="13"/>
    </row>
    <row r="32" spans="1:25" ht="39.6" x14ac:dyDescent="0.25">
      <c r="A32" s="6" t="s">
        <v>23</v>
      </c>
      <c r="B32" s="8" t="s">
        <v>34</v>
      </c>
      <c r="C32" s="8" t="s">
        <v>115</v>
      </c>
      <c r="D32" s="7" t="s">
        <v>201</v>
      </c>
      <c r="E32" s="8" t="s">
        <v>22</v>
      </c>
      <c r="F32" s="8" t="s">
        <v>34</v>
      </c>
      <c r="G32" s="15"/>
      <c r="H32" s="72">
        <v>45200</v>
      </c>
      <c r="I32" s="72">
        <v>45565</v>
      </c>
      <c r="J32" s="8" t="s">
        <v>43</v>
      </c>
      <c r="K32" s="34">
        <v>100000</v>
      </c>
      <c r="L32" s="34">
        <v>100000</v>
      </c>
      <c r="M32" s="34"/>
      <c r="N32" s="7" t="s">
        <v>37</v>
      </c>
      <c r="O32" s="40" t="s">
        <v>37</v>
      </c>
      <c r="P32" s="40" t="s">
        <v>150</v>
      </c>
      <c r="Q32" s="40" t="s">
        <v>154</v>
      </c>
      <c r="R32" s="40"/>
      <c r="S32" s="56" t="s">
        <v>245</v>
      </c>
      <c r="T32" s="40" t="s">
        <v>209</v>
      </c>
      <c r="U32" s="40" t="s">
        <v>189</v>
      </c>
      <c r="V32" s="40" t="s">
        <v>190</v>
      </c>
      <c r="W32" s="40" t="s">
        <v>248</v>
      </c>
      <c r="X32" s="40"/>
      <c r="Y32" s="13"/>
    </row>
    <row r="33" spans="1:25" ht="26.4" x14ac:dyDescent="0.25">
      <c r="A33" s="6" t="s">
        <v>23</v>
      </c>
      <c r="B33" s="8" t="s">
        <v>34</v>
      </c>
      <c r="C33" s="8" t="s">
        <v>115</v>
      </c>
      <c r="D33" s="7" t="s">
        <v>202</v>
      </c>
      <c r="E33" s="8" t="s">
        <v>22</v>
      </c>
      <c r="F33" s="8" t="s">
        <v>34</v>
      </c>
      <c r="G33" s="15"/>
      <c r="H33" s="72">
        <v>45200</v>
      </c>
      <c r="I33" s="72">
        <v>45565</v>
      </c>
      <c r="J33" s="8" t="s">
        <v>43</v>
      </c>
      <c r="K33" s="34">
        <v>25000</v>
      </c>
      <c r="L33" s="34">
        <v>25000</v>
      </c>
      <c r="M33" s="34"/>
      <c r="N33" s="7" t="s">
        <v>37</v>
      </c>
      <c r="O33" s="40" t="s">
        <v>37</v>
      </c>
      <c r="P33" s="40" t="s">
        <v>138</v>
      </c>
      <c r="Q33" s="41" t="s">
        <v>143</v>
      </c>
      <c r="R33" s="41"/>
      <c r="S33" s="56" t="s">
        <v>245</v>
      </c>
      <c r="T33" s="40" t="s">
        <v>208</v>
      </c>
      <c r="U33" s="53" t="s">
        <v>210</v>
      </c>
      <c r="V33" s="40" t="s">
        <v>142</v>
      </c>
      <c r="W33" s="40" t="s">
        <v>248</v>
      </c>
      <c r="X33" s="41"/>
      <c r="Y33" s="13"/>
    </row>
    <row r="34" spans="1:25" ht="26.4" x14ac:dyDescent="0.25">
      <c r="A34" s="47" t="s">
        <v>23</v>
      </c>
      <c r="B34" s="32" t="s">
        <v>34</v>
      </c>
      <c r="C34" s="32" t="s">
        <v>115</v>
      </c>
      <c r="D34" s="48" t="s">
        <v>222</v>
      </c>
      <c r="E34" s="32" t="s">
        <v>22</v>
      </c>
      <c r="F34" s="32" t="s">
        <v>34</v>
      </c>
      <c r="G34" s="54"/>
      <c r="H34" s="73">
        <v>45200</v>
      </c>
      <c r="I34" s="73">
        <v>45565</v>
      </c>
      <c r="J34" s="32" t="s">
        <v>43</v>
      </c>
      <c r="K34" s="35">
        <v>5000</v>
      </c>
      <c r="L34" s="35">
        <v>5000</v>
      </c>
      <c r="M34" s="35"/>
      <c r="N34" s="48" t="s">
        <v>37</v>
      </c>
      <c r="O34" s="51" t="s">
        <v>37</v>
      </c>
      <c r="P34" s="49" t="s">
        <v>138</v>
      </c>
      <c r="Q34" s="49" t="s">
        <v>164</v>
      </c>
      <c r="R34" s="49"/>
      <c r="S34" s="56" t="s">
        <v>245</v>
      </c>
      <c r="T34" s="51" t="s">
        <v>207</v>
      </c>
      <c r="U34" s="40" t="s">
        <v>204</v>
      </c>
      <c r="V34" s="51" t="s">
        <v>142</v>
      </c>
      <c r="W34" s="40" t="s">
        <v>248</v>
      </c>
      <c r="X34" s="49"/>
      <c r="Y34" s="50"/>
    </row>
    <row r="35" spans="1:25" ht="26.4" x14ac:dyDescent="0.25">
      <c r="A35" s="47" t="s">
        <v>23</v>
      </c>
      <c r="B35" s="32" t="s">
        <v>220</v>
      </c>
      <c r="C35" s="32"/>
      <c r="D35" s="48" t="s">
        <v>197</v>
      </c>
      <c r="E35" s="32" t="s">
        <v>22</v>
      </c>
      <c r="F35" s="32" t="s">
        <v>45</v>
      </c>
      <c r="G35" s="54"/>
      <c r="H35" s="73">
        <v>45200</v>
      </c>
      <c r="I35" s="73">
        <v>45565</v>
      </c>
      <c r="J35" s="32" t="s">
        <v>43</v>
      </c>
      <c r="K35" s="35">
        <v>136000</v>
      </c>
      <c r="L35" s="35">
        <v>136000</v>
      </c>
      <c r="M35" s="35"/>
      <c r="N35" s="48" t="s">
        <v>37</v>
      </c>
      <c r="O35" s="51" t="s">
        <v>37</v>
      </c>
      <c r="P35" s="49" t="s">
        <v>138</v>
      </c>
      <c r="Q35" s="49" t="s">
        <v>143</v>
      </c>
      <c r="R35" s="49"/>
      <c r="S35" s="56" t="s">
        <v>245</v>
      </c>
      <c r="T35" s="49" t="s">
        <v>172</v>
      </c>
      <c r="U35" s="51" t="s">
        <v>180</v>
      </c>
      <c r="V35" s="51" t="s">
        <v>142</v>
      </c>
      <c r="W35" s="40" t="s">
        <v>248</v>
      </c>
      <c r="X35" s="49"/>
      <c r="Y35" s="50"/>
    </row>
    <row r="36" spans="1:25" ht="14.4" customHeight="1" x14ac:dyDescent="0.25">
      <c r="A36" s="47"/>
      <c r="B36" s="32"/>
      <c r="C36" s="32"/>
      <c r="D36" s="48"/>
      <c r="E36" s="32"/>
      <c r="F36" s="32"/>
      <c r="G36" s="54"/>
      <c r="H36" s="32"/>
      <c r="I36" s="32"/>
      <c r="J36" s="62" t="s">
        <v>203</v>
      </c>
      <c r="K36" s="61">
        <f>SUM(K27:K35)</f>
        <v>463500</v>
      </c>
      <c r="L36" s="61">
        <f>SUM(L27:L35)</f>
        <v>463500</v>
      </c>
      <c r="M36" s="35"/>
      <c r="N36" s="48"/>
      <c r="O36" s="51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5" ht="13.8" thickBot="1" x14ac:dyDescent="0.3">
      <c r="A37" s="9"/>
      <c r="B37" s="11"/>
      <c r="C37" s="11"/>
      <c r="D37" s="10"/>
      <c r="E37" s="11"/>
      <c r="F37" s="11"/>
      <c r="G37" s="16"/>
      <c r="H37" s="11"/>
      <c r="I37" s="11"/>
      <c r="J37" s="11"/>
      <c r="K37" s="38"/>
      <c r="L37" s="38"/>
      <c r="M37" s="44"/>
      <c r="N37" s="11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14"/>
    </row>
    <row r="38" spans="1:25" x14ac:dyDescent="0.25">
      <c r="G38" s="12"/>
      <c r="J38" s="33" t="s">
        <v>11</v>
      </c>
      <c r="K38" s="36">
        <f>K6+K8+K26+K36</f>
        <v>3980800.588423355</v>
      </c>
      <c r="L38" s="36">
        <f>L6+L8+L26+L36</f>
        <v>3980800.588423355</v>
      </c>
      <c r="M38"/>
    </row>
    <row r="39" spans="1:25" x14ac:dyDescent="0.25">
      <c r="G39" s="12"/>
    </row>
    <row r="40" spans="1:25" x14ac:dyDescent="0.25">
      <c r="G40" s="12"/>
    </row>
    <row r="41" spans="1:25" x14ac:dyDescent="0.25">
      <c r="G41" s="12"/>
    </row>
  </sheetData>
  <mergeCells count="2">
    <mergeCell ref="O2:S2"/>
    <mergeCell ref="T2:X2"/>
  </mergeCells>
  <printOptions horizontalCentered="1"/>
  <pageMargins left="0.75" right="0.75" top="1" bottom="1" header="0.5" footer="0.5"/>
  <pageSetup paperSize="5" scale="45" orientation="landscape" horizontalDpi="4294967293" r:id="rId1"/>
  <headerFooter alignWithMargins="0">
    <oddFooter>&amp;L&amp;F&amp;RPage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'Dropdown Options'!$A$2:$A$7</xm:f>
          </x14:formula1>
          <xm:sqref>J4:J37</xm:sqref>
        </x14:dataValidation>
        <x14:dataValidation type="list" allowBlank="1" showInputMessage="1" showErrorMessage="1" xr:uid="{00000000-0002-0000-0200-000001000000}">
          <x14:formula1>
            <xm:f>'Dropdown Options'!$B$2:$B$10</xm:f>
          </x14:formula1>
          <xm:sqref>N4:O37</xm:sqref>
        </x14:dataValidation>
        <x14:dataValidation type="list" allowBlank="1" showInputMessage="1" showErrorMessage="1" xr:uid="{00000000-0002-0000-0200-000002000000}">
          <x14:formula1>
            <xm:f>'Dropdown Options'!$C$2:$C$25</xm:f>
          </x14:formula1>
          <xm:sqref>F4:F37</xm:sqref>
        </x14:dataValidation>
        <x14:dataValidation type="list" allowBlank="1" showInputMessage="1" showErrorMessage="1" xr:uid="{00000000-0002-0000-0200-000003000000}">
          <x14:formula1>
            <xm:f>'Dropdown Options'!$D$2:$D$4</xm:f>
          </x14:formula1>
          <xm:sqref>E4:E37</xm:sqref>
        </x14:dataValidation>
        <x14:dataValidation type="list" allowBlank="1" showInputMessage="1" showErrorMessage="1" xr:uid="{BA1944DF-392F-4CF7-AF0C-24F6ECBF81A3}">
          <x14:formula1>
            <xm:f>'Dropdown Options'!$E$2:$E$3</xm:f>
          </x14:formula1>
          <xm:sqref>A4:A37</xm:sqref>
        </x14:dataValidation>
        <x14:dataValidation type="list" allowBlank="1" showInputMessage="1" showErrorMessage="1" xr:uid="{1508492A-3E97-4328-9984-24C5ECC1799B}">
          <x14:formula1>
            <xm:f>'Dropdown Options'!$F$2:$F$5</xm:f>
          </x14:formula1>
          <xm:sqref>M4:M37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EF64-9F78-4C59-A5B3-EDC972B1D11F}">
  <dimension ref="A1:C15"/>
  <sheetViews>
    <sheetView workbookViewId="0">
      <selection activeCell="B17" sqref="B17"/>
    </sheetView>
  </sheetViews>
  <sheetFormatPr defaultColWidth="8.88671875" defaultRowHeight="13.2" x14ac:dyDescent="0.25"/>
  <cols>
    <col min="1" max="1" width="44.88671875" style="75" bestFit="1" customWidth="1"/>
    <col min="2" max="2" width="44.88671875" style="75" customWidth="1"/>
    <col min="3" max="3" width="23" style="75" bestFit="1" customWidth="1"/>
    <col min="4" max="4" width="15.109375" style="75" bestFit="1" customWidth="1"/>
    <col min="5" max="16384" width="8.88671875" style="75"/>
  </cols>
  <sheetData>
    <row r="1" spans="1:3" x14ac:dyDescent="0.25">
      <c r="A1" s="74" t="s">
        <v>0</v>
      </c>
      <c r="B1" s="74"/>
      <c r="C1" s="74"/>
    </row>
    <row r="2" spans="1:3" x14ac:dyDescent="0.25">
      <c r="A2" s="76" t="s">
        <v>228</v>
      </c>
      <c r="B2" s="76"/>
      <c r="C2" s="76"/>
    </row>
    <row r="3" spans="1:3" ht="28.8" x14ac:dyDescent="0.25">
      <c r="A3" s="77" t="s">
        <v>229</v>
      </c>
      <c r="B3" s="77" t="s">
        <v>230</v>
      </c>
      <c r="C3" s="77" t="s">
        <v>249</v>
      </c>
    </row>
    <row r="4" spans="1:3" x14ac:dyDescent="0.25">
      <c r="A4" s="78" t="s">
        <v>231</v>
      </c>
      <c r="B4" s="78" t="s">
        <v>232</v>
      </c>
      <c r="C4" s="79">
        <v>318750</v>
      </c>
    </row>
    <row r="5" spans="1:3" x14ac:dyDescent="0.25">
      <c r="A5" s="78" t="s">
        <v>233</v>
      </c>
      <c r="B5" s="78" t="s">
        <v>234</v>
      </c>
      <c r="C5" s="79">
        <v>140000</v>
      </c>
    </row>
    <row r="6" spans="1:3" x14ac:dyDescent="0.25">
      <c r="A6" s="78" t="s">
        <v>235</v>
      </c>
      <c r="B6" s="78" t="s">
        <v>236</v>
      </c>
      <c r="C6" s="79">
        <v>3058550.59</v>
      </c>
    </row>
    <row r="7" spans="1:3" x14ac:dyDescent="0.25">
      <c r="A7" s="78" t="s">
        <v>237</v>
      </c>
      <c r="B7" s="78" t="s">
        <v>238</v>
      </c>
      <c r="C7" s="79">
        <v>12255202.539999999</v>
      </c>
    </row>
    <row r="8" spans="1:3" x14ac:dyDescent="0.25">
      <c r="A8" s="78" t="s">
        <v>239</v>
      </c>
      <c r="B8" s="78" t="s">
        <v>240</v>
      </c>
      <c r="C8" s="79">
        <v>25000</v>
      </c>
    </row>
    <row r="9" spans="1:3" x14ac:dyDescent="0.25">
      <c r="A9" s="78" t="s">
        <v>241</v>
      </c>
      <c r="B9" s="78" t="s">
        <v>242</v>
      </c>
      <c r="C9" s="79">
        <v>463500</v>
      </c>
    </row>
    <row r="10" spans="1:3" ht="14.4" x14ac:dyDescent="0.25">
      <c r="A10" s="80" t="s">
        <v>243</v>
      </c>
      <c r="B10" s="80"/>
      <c r="C10" s="81">
        <f>SUM(C4:C9)</f>
        <v>16261003.129999999</v>
      </c>
    </row>
    <row r="15" spans="1:3" x14ac:dyDescent="0.25">
      <c r="C15" s="82"/>
    </row>
  </sheetData>
  <printOptions horizontalCentered="1"/>
  <pageMargins left="0.2" right="0.2" top="1" bottom="0.75" header="0.3" footer="0.3"/>
  <pageSetup orientation="landscape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workbookViewId="0">
      <selection activeCell="B2" sqref="B2"/>
    </sheetView>
  </sheetViews>
  <sheetFormatPr defaultRowHeight="13.2" x14ac:dyDescent="0.25"/>
  <cols>
    <col min="1" max="1" width="15.5546875" customWidth="1"/>
    <col min="2" max="2" width="18" style="21" customWidth="1"/>
    <col min="3" max="3" width="19" customWidth="1"/>
    <col min="4" max="4" width="18.44140625" style="21" customWidth="1"/>
    <col min="5" max="5" width="23.5546875" customWidth="1"/>
    <col min="6" max="6" width="11" customWidth="1"/>
  </cols>
  <sheetData>
    <row r="1" spans="1:6" s="18" customFormat="1" ht="26.4" x14ac:dyDescent="0.25">
      <c r="A1" s="18" t="s">
        <v>13</v>
      </c>
      <c r="B1" s="19" t="s">
        <v>14</v>
      </c>
      <c r="C1" s="24" t="s">
        <v>15</v>
      </c>
      <c r="D1" s="19" t="s">
        <v>16</v>
      </c>
      <c r="E1" s="19" t="s">
        <v>17</v>
      </c>
      <c r="F1" s="43" t="s">
        <v>18</v>
      </c>
    </row>
    <row r="2" spans="1:6" ht="26.4" x14ac:dyDescent="0.25">
      <c r="A2" s="17" t="s">
        <v>19</v>
      </c>
      <c r="B2" s="20" t="s">
        <v>20</v>
      </c>
      <c r="C2" s="25" t="s">
        <v>21</v>
      </c>
      <c r="D2" s="20" t="s">
        <v>22</v>
      </c>
      <c r="E2" s="21" t="s">
        <v>23</v>
      </c>
      <c r="F2" s="21" t="s">
        <v>24</v>
      </c>
    </row>
    <row r="3" spans="1:6" ht="39.6" x14ac:dyDescent="0.25">
      <c r="A3" s="17" t="s">
        <v>25</v>
      </c>
      <c r="B3" s="20" t="s">
        <v>26</v>
      </c>
      <c r="C3" s="23" t="s">
        <v>27</v>
      </c>
      <c r="D3" s="20" t="s">
        <v>28</v>
      </c>
      <c r="E3" s="21" t="s">
        <v>29</v>
      </c>
      <c r="F3" s="21" t="s">
        <v>30</v>
      </c>
    </row>
    <row r="4" spans="1:6" x14ac:dyDescent="0.25">
      <c r="A4" s="17" t="s">
        <v>31</v>
      </c>
      <c r="B4" s="20" t="s">
        <v>32</v>
      </c>
      <c r="C4" s="22" t="s">
        <v>33</v>
      </c>
      <c r="D4" s="20" t="s">
        <v>34</v>
      </c>
      <c r="E4" s="21"/>
      <c r="F4" s="21" t="s">
        <v>35</v>
      </c>
    </row>
    <row r="5" spans="1:6" ht="26.4" x14ac:dyDescent="0.25">
      <c r="A5" s="17" t="s">
        <v>36</v>
      </c>
      <c r="B5" s="20" t="s">
        <v>37</v>
      </c>
      <c r="C5" s="23" t="s">
        <v>38</v>
      </c>
      <c r="E5" s="21"/>
      <c r="F5" s="21" t="s">
        <v>39</v>
      </c>
    </row>
    <row r="6" spans="1:6" ht="26.4" x14ac:dyDescent="0.25">
      <c r="A6" s="17" t="s">
        <v>40</v>
      </c>
      <c r="B6" s="21" t="s">
        <v>41</v>
      </c>
      <c r="C6" s="22" t="s">
        <v>42</v>
      </c>
    </row>
    <row r="7" spans="1:6" ht="39.6" x14ac:dyDescent="0.25">
      <c r="A7" s="17" t="s">
        <v>43</v>
      </c>
      <c r="B7" s="21" t="s">
        <v>72</v>
      </c>
      <c r="C7" s="23" t="s">
        <v>44</v>
      </c>
    </row>
    <row r="8" spans="1:6" x14ac:dyDescent="0.25">
      <c r="B8" s="21" t="s">
        <v>73</v>
      </c>
      <c r="C8" s="22" t="s">
        <v>45</v>
      </c>
    </row>
    <row r="9" spans="1:6" x14ac:dyDescent="0.25">
      <c r="B9" s="21" t="s">
        <v>74</v>
      </c>
      <c r="C9" s="23" t="s">
        <v>46</v>
      </c>
    </row>
    <row r="10" spans="1:6" ht="39.6" x14ac:dyDescent="0.25">
      <c r="B10" s="21" t="s">
        <v>75</v>
      </c>
      <c r="C10" s="22" t="s">
        <v>47</v>
      </c>
    </row>
    <row r="11" spans="1:6" x14ac:dyDescent="0.25">
      <c r="C11" s="23" t="s">
        <v>48</v>
      </c>
    </row>
    <row r="12" spans="1:6" x14ac:dyDescent="0.25">
      <c r="C12" s="22" t="s">
        <v>49</v>
      </c>
    </row>
    <row r="13" spans="1:6" ht="26.4" x14ac:dyDescent="0.25">
      <c r="C13" s="23" t="s">
        <v>50</v>
      </c>
    </row>
    <row r="14" spans="1:6" x14ac:dyDescent="0.25">
      <c r="C14" s="22" t="s">
        <v>51</v>
      </c>
    </row>
    <row r="15" spans="1:6" x14ac:dyDescent="0.25">
      <c r="C15" s="23" t="s">
        <v>52</v>
      </c>
    </row>
    <row r="16" spans="1:6" ht="26.4" x14ac:dyDescent="0.25">
      <c r="C16" s="22" t="s">
        <v>53</v>
      </c>
    </row>
    <row r="17" spans="3:3" x14ac:dyDescent="0.25">
      <c r="C17" s="23" t="s">
        <v>54</v>
      </c>
    </row>
    <row r="18" spans="3:3" x14ac:dyDescent="0.25">
      <c r="C18" s="22" t="s">
        <v>55</v>
      </c>
    </row>
    <row r="19" spans="3:3" x14ac:dyDescent="0.25">
      <c r="C19" s="23" t="s">
        <v>56</v>
      </c>
    </row>
    <row r="20" spans="3:3" x14ac:dyDescent="0.25">
      <c r="C20" s="22" t="s">
        <v>57</v>
      </c>
    </row>
    <row r="21" spans="3:3" ht="26.4" x14ac:dyDescent="0.25">
      <c r="C21" s="23" t="s">
        <v>58</v>
      </c>
    </row>
    <row r="22" spans="3:3" ht="26.4" x14ac:dyDescent="0.25">
      <c r="C22" s="22" t="s">
        <v>59</v>
      </c>
    </row>
    <row r="23" spans="3:3" ht="26.4" x14ac:dyDescent="0.25">
      <c r="C23" s="23" t="s">
        <v>60</v>
      </c>
    </row>
    <row r="24" spans="3:3" x14ac:dyDescent="0.25">
      <c r="C24" s="22" t="s">
        <v>61</v>
      </c>
    </row>
    <row r="25" spans="3:3" x14ac:dyDescent="0.25">
      <c r="C25" s="26" t="s">
        <v>34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039BD895FBDF47BA20DAC5BDAED4EB" ma:contentTypeVersion="2" ma:contentTypeDescription="Create a new document." ma:contentTypeScope="" ma:versionID="1aee9305d6bc9aa867cf79035c75a3d3">
  <xsd:schema xmlns:xsd="http://www.w3.org/2001/XMLSchema" xmlns:xs="http://www.w3.org/2001/XMLSchema" xmlns:p="http://schemas.microsoft.com/office/2006/metadata/properties" xmlns:ns2="c75db70a-7bfb-4c0c-bed4-46d68c3f65a3" targetNamespace="http://schemas.microsoft.com/office/2006/metadata/properties" ma:root="true" ma:fieldsID="2fb078d86810306a1f4590512863572a" ns2:_="">
    <xsd:import namespace="c75db70a-7bfb-4c0c-bed4-46d68c3f65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db70a-7bfb-4c0c-bed4-46d68c3f6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087E6-3BC3-4316-8E3F-D1DF20FA2F43}"/>
</file>

<file path=customXml/itemProps2.xml><?xml version="1.0" encoding="utf-8"?>
<ds:datastoreItem xmlns:ds="http://schemas.openxmlformats.org/officeDocument/2006/customXml" ds:itemID="{B9649FD2-87C6-4DB9-9E39-D390D8B5B99A}"/>
</file>

<file path=customXml/itemProps3.xml><?xml version="1.0" encoding="utf-8"?>
<ds:datastoreItem xmlns:ds="http://schemas.openxmlformats.org/officeDocument/2006/customXml" ds:itemID="{466F8B61-6829-4D52-912B-D124A849A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CSG 41 (DIFS Account 713200C)</vt:lpstr>
      <vt:lpstr>CSG 50 (DIFS Account 714100C)</vt:lpstr>
      <vt:lpstr>Other CSGs (Other DIFS Accts)</vt:lpstr>
      <vt:lpstr>Agency Wide Roll-Up</vt:lpstr>
      <vt:lpstr>Dropdown Options</vt:lpstr>
      <vt:lpstr>'CSG 41 (DIFS Account 713200C)'!Print_Area</vt:lpstr>
      <vt:lpstr>'CSG 50 (DIFS Account 714100C)'!Print_Area</vt:lpstr>
      <vt:lpstr>'Other CSGs (Other DIFS Accts)'!Print_Area</vt:lpstr>
    </vt:vector>
  </TitlesOfParts>
  <Manager/>
  <Company>DC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RWtihers</dc:creator>
  <cp:keywords/>
  <dc:description/>
  <cp:lastModifiedBy>Spence, Shannon (DCRA)</cp:lastModifiedBy>
  <cp:revision/>
  <cp:lastPrinted>2023-03-17T00:35:12Z</cp:lastPrinted>
  <dcterms:created xsi:type="dcterms:W3CDTF">2008-04-01T14:33:38Z</dcterms:created>
  <dcterms:modified xsi:type="dcterms:W3CDTF">2023-03-23T01:53:08Z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0x010100AB039BD895FBDF47BA20DAC5BDAED4EB</vt:lpwstr>
  </property>
</Properties>
</file>